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_cloud\bid_entry\07申請書\doc\ver8\reg_common\"/>
    </mc:Choice>
  </mc:AlternateContent>
  <xr:revisionPtr revIDLastSave="0" documentId="13_ncr:1_{1B4B9D61-4757-4853-8920-C60B7056B8B8}" xr6:coauthVersionLast="47" xr6:coauthVersionMax="47" xr10:uidLastSave="{00000000-0000-0000-0000-000000000000}"/>
  <workbookProtection workbookAlgorithmName="SHA-512" workbookHashValue="iGD+aFTYdr0hhvlkYoF3iVV4ESv3+62jayC7TOS7WK2H52I2rwGW2gFqj6cvtfMFj6ySz3EEkErBCV6MUs5vAA==" workbookSaltValue="eKp0uk0SGEXuVyC3K1uTuw==" workbookSpinCount="100000" lockStructure="1"/>
  <bookViews>
    <workbookView xWindow="-120" yWindow="-120" windowWidth="29040" windowHeight="15720" xr2:uid="{00000000-000D-0000-FFFF-FFFF00000000}"/>
  </bookViews>
  <sheets>
    <sheet name="入力シート" sheetId="1" r:id="rId1"/>
    <sheet name="settings" sheetId="2" state="hidden" r:id="rId2"/>
  </sheets>
  <definedNames>
    <definedName name="_xlnm.Print_Titles" localSheetId="0">入力シート!$1:$1</definedName>
    <definedName name="希望">入力シート!$A$180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2" i="1" l="1"/>
  <c r="A245" i="1"/>
  <c r="A230" i="1"/>
  <c r="A229" i="1"/>
  <c r="A207" i="1"/>
  <c r="A198" i="1"/>
  <c r="A180" i="1"/>
  <c r="A171" i="1"/>
  <c r="A169" i="1"/>
  <c r="A161" i="1"/>
  <c r="A159" i="1"/>
  <c r="A157" i="1"/>
  <c r="A153" i="1"/>
  <c r="A151" i="1"/>
  <c r="A149" i="1"/>
  <c r="A122" i="1"/>
  <c r="A120" i="1"/>
  <c r="A118" i="1"/>
  <c r="A116" i="1"/>
  <c r="A114" i="1"/>
  <c r="A112" i="1"/>
  <c r="A87" i="1"/>
  <c r="A85" i="1"/>
  <c r="A83" i="1"/>
  <c r="A81" i="1"/>
  <c r="A79" i="1"/>
  <c r="A77" i="1"/>
  <c r="A75" i="1"/>
  <c r="A73" i="1"/>
  <c r="A71" i="1"/>
  <c r="A69" i="1"/>
  <c r="A63" i="1"/>
  <c r="A40" i="1"/>
  <c r="A38" i="1"/>
  <c r="A36" i="1"/>
  <c r="A34" i="1"/>
  <c r="A32" i="1"/>
  <c r="A30" i="1"/>
  <c r="A28" i="1"/>
  <c r="A26" i="1"/>
  <c r="A24" i="1"/>
  <c r="A22" i="1"/>
  <c r="A20" i="1"/>
  <c r="T284" i="1"/>
  <c r="A2" i="2" l="1"/>
  <c r="A1" i="2"/>
</calcChain>
</file>

<file path=xl/sharedStrings.xml><?xml version="1.0" encoding="utf-8"?>
<sst xmlns="http://schemas.openxmlformats.org/spreadsheetml/2006/main" count="346" uniqueCount="309">
  <si>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</si>
  <si>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</si>
  <si>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</si>
  <si>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</si>
  <si>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</si>
  <si>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</si>
  <si>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</si>
  <si>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</si>
  <si>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担当者部署</t>
    <rPh sb="0" eb="3">
      <t>タントウシャ</t>
    </rPh>
    <rPh sb="3" eb="5">
      <t>ブショ</t>
    </rPh>
    <phoneticPr fontId="6"/>
  </si>
  <si>
    <t>営業年数</t>
    <rPh sb="0" eb="2">
      <t>エイギョウ</t>
    </rPh>
    <rPh sb="2" eb="4">
      <t>ネンスウ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</si>
  <si>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</si>
  <si>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</si>
  <si>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</si>
  <si>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希望</t>
    <rPh sb="0" eb="2">
      <t>キボウ</t>
    </rPh>
    <phoneticPr fontId="6"/>
  </si>
  <si>
    <t>都道府県から入力してください。</t>
    <rPh sb="0" eb="4">
      <t>トドウフケン</t>
    </rPh>
    <rPh sb="6" eb="8">
      <t>ニュウリョク</t>
    </rPh>
    <phoneticPr fontId="5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</si>
  <si>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</si>
  <si>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>担当者氏名カナ</t>
    <rPh sb="0" eb="3">
      <t>タントウシャ</t>
    </rPh>
    <rPh sb="3" eb="5">
      <t>シメイ</t>
    </rPh>
    <phoneticPr fontId="6"/>
  </si>
  <si>
    <t>担当者氏名</t>
    <rPh sb="0" eb="3">
      <t>タントウシャ</t>
    </rPh>
    <rPh sb="3" eb="5">
      <t>シメイ</t>
    </rPh>
    <phoneticPr fontId="6"/>
  </si>
  <si>
    <t>代表者役職</t>
    <phoneticPr fontId="6"/>
  </si>
  <si>
    <t>営業品目</t>
    <rPh sb="0" eb="2">
      <t>エイギョウ</t>
    </rPh>
    <rPh sb="2" eb="4">
      <t>ヒンモク</t>
    </rPh>
    <phoneticPr fontId="5"/>
  </si>
  <si>
    <t>*1</t>
    <phoneticPr fontId="5"/>
  </si>
  <si>
    <t>受任者役職</t>
    <rPh sb="0" eb="2">
      <t>ジュニン</t>
    </rPh>
    <rPh sb="2" eb="3">
      <t>シャ</t>
    </rPh>
    <phoneticPr fontId="6"/>
  </si>
  <si>
    <t>受任者氏名カナ</t>
    <rPh sb="0" eb="2">
      <t>ジュニン</t>
    </rPh>
    <rPh sb="2" eb="3">
      <t>シャ</t>
    </rPh>
    <rPh sb="3" eb="5">
      <t>シメイ</t>
    </rPh>
    <phoneticPr fontId="6"/>
  </si>
  <si>
    <t>受任者氏名</t>
    <rPh sb="0" eb="2">
      <t>ジュニン</t>
    </rPh>
    <rPh sb="2" eb="3">
      <t>シャ</t>
    </rPh>
    <rPh sb="3" eb="5">
      <t>シメイ</t>
    </rPh>
    <phoneticPr fontId="6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</si>
  <si>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</si>
  <si>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</si>
  <si>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</si>
  <si>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</si>
  <si>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入札・契約権限の委任</t>
    <rPh sb="8" eb="10">
      <t>イニン</t>
    </rPh>
    <phoneticPr fontId="5"/>
  </si>
  <si>
    <t>C.担当者情報</t>
    <rPh sb="2" eb="5">
      <t>タントウシャ</t>
    </rPh>
    <rPh sb="5" eb="7">
      <t>ジョウホウ</t>
    </rPh>
    <phoneticPr fontId="5"/>
  </si>
  <si>
    <t>D.行政書士情報</t>
    <rPh sb="2" eb="4">
      <t>ギョウセイ</t>
    </rPh>
    <rPh sb="4" eb="6">
      <t>ショシ</t>
    </rPh>
    <rPh sb="6" eb="8">
      <t>ジョウホウ</t>
    </rPh>
    <phoneticPr fontId="5"/>
  </si>
  <si>
    <t>E.経営情報</t>
    <rPh sb="2" eb="4">
      <t>ケイエイ</t>
    </rPh>
    <rPh sb="4" eb="6">
      <t>ジョウホウ</t>
    </rPh>
    <phoneticPr fontId="5"/>
  </si>
  <si>
    <t>F.業種情報</t>
    <rPh sb="2" eb="4">
      <t>ギョウシュ</t>
    </rPh>
    <rPh sb="4" eb="6">
      <t>ジョウホウ</t>
    </rPh>
    <phoneticPr fontId="5"/>
  </si>
  <si>
    <t>行政書士氏名カナ</t>
    <rPh sb="0" eb="2">
      <t>ギョウセイ</t>
    </rPh>
    <rPh sb="2" eb="4">
      <t>ショシ</t>
    </rPh>
    <rPh sb="4" eb="6">
      <t>シメイ</t>
    </rPh>
    <phoneticPr fontId="6"/>
  </si>
  <si>
    <t>行政書士氏名</t>
    <rPh sb="0" eb="2">
      <t>ギョウセイ</t>
    </rPh>
    <rPh sb="2" eb="4">
      <t>ショシ</t>
    </rPh>
    <rPh sb="4" eb="6">
      <t>シメイ</t>
    </rPh>
    <phoneticPr fontId="6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</si>
  <si>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phoneticPr fontId="5"/>
  </si>
  <si>
    <t>物品</t>
  </si>
  <si>
    <t>登記上の所在地</t>
    <rPh sb="0" eb="3">
      <t>トウキジョウ</t>
    </rPh>
    <rPh sb="4" eb="7">
      <t>ショザイチ</t>
    </rPh>
    <phoneticPr fontId="6"/>
  </si>
  <si>
    <t>リストから選択してください。</t>
    <phoneticPr fontId="5"/>
  </si>
  <si>
    <t>半角の数字とハイフンで入力してください。保有していない場合は、入力する必要はありません。</t>
    <phoneticPr fontId="5"/>
  </si>
  <si>
    <t>代理申請</t>
    <rPh sb="0" eb="2">
      <t>ダイリ</t>
    </rPh>
    <rPh sb="2" eb="4">
      <t>シンセイ</t>
    </rPh>
    <phoneticPr fontId="12"/>
  </si>
  <si>
    <t>支店・営業所に入札・契約権限を委任する場合、(1)入札・契約権限の委任欄にリストから「する」を選択し、支店・営業所情報を入力してください。</t>
    <phoneticPr fontId="5"/>
  </si>
  <si>
    <t>行政書士が代理申請する場合、(1)代理申請欄にリストから「する」を選択し、行政書士情報を入力してください。</t>
    <rPh sb="0" eb="2">
      <t>ギョウセイ</t>
    </rPh>
    <rPh sb="2" eb="4">
      <t>ショシ</t>
    </rPh>
    <rPh sb="5" eb="7">
      <t>ダイリ</t>
    </rPh>
    <rPh sb="7" eb="9">
      <t>シンセイ</t>
    </rPh>
    <rPh sb="11" eb="13">
      <t>バアイ</t>
    </rPh>
    <rPh sb="17" eb="19">
      <t>ダイリ</t>
    </rPh>
    <rPh sb="19" eb="21">
      <t>シンセイ</t>
    </rPh>
    <rPh sb="21" eb="22">
      <t>ラン</t>
    </rPh>
    <rPh sb="33" eb="35">
      <t>センタク</t>
    </rPh>
    <rPh sb="37" eb="39">
      <t>ギョウセイ</t>
    </rPh>
    <rPh sb="39" eb="41">
      <t>ショシ</t>
    </rPh>
    <rPh sb="41" eb="43">
      <t>ジョウホウ</t>
    </rPh>
    <rPh sb="44" eb="46">
      <t>ニュウリョク</t>
    </rPh>
    <phoneticPr fontId="5"/>
  </si>
  <si>
    <t>年</t>
    <rPh sb="0" eb="1">
      <t>ネン</t>
    </rPh>
    <phoneticPr fontId="5"/>
  </si>
  <si>
    <t>人</t>
    <rPh sb="0" eb="1">
      <t>ニン</t>
    </rPh>
    <phoneticPr fontId="5"/>
  </si>
  <si>
    <t>登録業務名</t>
    <rPh sb="2" eb="5">
      <t>ギョウムメイ</t>
    </rPh>
    <phoneticPr fontId="5"/>
  </si>
  <si>
    <t>品目例</t>
    <rPh sb="0" eb="3">
      <t>ヒンモクレイ</t>
    </rPh>
    <phoneticPr fontId="5"/>
  </si>
  <si>
    <t>001</t>
    <phoneticPr fontId="5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</si>
  <si>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</si>
  <si>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</si>
  <si>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</si>
  <si>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</si>
  <si>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</si>
  <si>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</si>
  <si>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</si>
  <si>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</si>
  <si>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</si>
  <si>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</si>
  <si>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</si>
  <si>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</si>
  <si>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</si>
  <si>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</si>
  <si>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</si>
  <si>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</si>
  <si>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</si>
  <si>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</si>
  <si>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</si>
  <si>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</si>
  <si>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</si>
  <si>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</si>
  <si>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</si>
  <si>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</si>
  <si>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</si>
  <si>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</si>
  <si>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物品</t>
    <rPh sb="0" eb="2">
      <t>ブッピン</t>
    </rPh>
    <phoneticPr fontId="5"/>
  </si>
  <si>
    <t>028</t>
  </si>
  <si>
    <t>029</t>
  </si>
  <si>
    <t>030</t>
  </si>
  <si>
    <t>031</t>
  </si>
  <si>
    <t>032-1</t>
    <phoneticPr fontId="5"/>
  </si>
  <si>
    <t>032-2</t>
    <phoneticPr fontId="5"/>
  </si>
  <si>
    <t>032-3</t>
    <phoneticPr fontId="5"/>
  </si>
  <si>
    <t>032-4</t>
    <phoneticPr fontId="5"/>
  </si>
  <si>
    <t>032-5</t>
    <phoneticPr fontId="5"/>
  </si>
  <si>
    <t>033</t>
    <phoneticPr fontId="5"/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</si>
  <si>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</si>
  <si>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</si>
  <si>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</si>
  <si>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</si>
  <si>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</si>
  <si>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</si>
  <si>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</si>
  <si>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</si>
  <si>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</si>
  <si>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</si>
  <si>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</si>
  <si>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</si>
  <si>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099</t>
    <phoneticPr fontId="5"/>
  </si>
  <si>
    <t>役務</t>
    <rPh sb="0" eb="2">
      <t>エキム</t>
    </rPh>
    <phoneticPr fontId="5"/>
  </si>
  <si>
    <t>101</t>
    <phoneticPr fontId="5"/>
  </si>
  <si>
    <t>102</t>
    <phoneticPr fontId="5"/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</si>
  <si>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</si>
  <si>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</si>
  <si>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</si>
  <si>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</si>
  <si>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</si>
  <si>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</si>
  <si>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</si>
  <si>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</si>
  <si>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</si>
  <si>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</si>
  <si>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</si>
  <si>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</si>
  <si>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</si>
  <si>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</si>
  <si>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</si>
  <si>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</si>
  <si>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</si>
  <si>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</si>
  <si>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</si>
  <si>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</si>
  <si>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</si>
  <si>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</si>
  <si>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</si>
  <si>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</si>
  <si>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</si>
  <si>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</si>
  <si>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</si>
  <si>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</si>
  <si>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</si>
  <si>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</si>
  <si>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</si>
  <si>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</si>
  <si>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</si>
  <si>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</si>
  <si>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</si>
  <si>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199</t>
    <phoneticPr fontId="5"/>
  </si>
  <si>
    <t>印刷・出版</t>
    <rPh sb="0" eb="2">
      <t>インサツ</t>
    </rPh>
    <rPh sb="3" eb="5">
      <t>シュッパン</t>
    </rPh>
    <phoneticPr fontId="5"/>
  </si>
  <si>
    <t>事務用品類</t>
    <rPh sb="0" eb="5">
      <t>ジムヨウヒンルイ</t>
    </rPh>
    <phoneticPr fontId="5"/>
  </si>
  <si>
    <t>事務用機械器具類</t>
    <rPh sb="0" eb="3">
      <t>ジムヨウ</t>
    </rPh>
    <rPh sb="3" eb="5">
      <t>キカイ</t>
    </rPh>
    <rPh sb="5" eb="8">
      <t>キグルイ</t>
    </rPh>
    <phoneticPr fontId="5"/>
  </si>
  <si>
    <t>家具・什器</t>
    <rPh sb="0" eb="2">
      <t>カグ</t>
    </rPh>
    <rPh sb="3" eb="5">
      <t>ジュウキ</t>
    </rPh>
    <phoneticPr fontId="5"/>
  </si>
  <si>
    <t>室内装飾品</t>
    <rPh sb="0" eb="5">
      <t>シツナイソウショクヒン</t>
    </rPh>
    <phoneticPr fontId="5"/>
  </si>
  <si>
    <t>スポーツ用品</t>
    <rPh sb="4" eb="6">
      <t>ヨウヒン</t>
    </rPh>
    <phoneticPr fontId="5"/>
  </si>
  <si>
    <t>写真機・光学機器</t>
    <rPh sb="0" eb="3">
      <t>シャシンキ</t>
    </rPh>
    <rPh sb="4" eb="5">
      <t>ヒカリ</t>
    </rPh>
    <rPh sb="5" eb="6">
      <t>ガク</t>
    </rPh>
    <rPh sb="6" eb="8">
      <t>キキ</t>
    </rPh>
    <phoneticPr fontId="5"/>
  </si>
  <si>
    <t>時計・記章</t>
    <rPh sb="0" eb="2">
      <t>トケイ</t>
    </rPh>
    <rPh sb="3" eb="5">
      <t>キショウ</t>
    </rPh>
    <phoneticPr fontId="5"/>
  </si>
  <si>
    <t>家電製品</t>
    <rPh sb="0" eb="2">
      <t>カデン</t>
    </rPh>
    <rPh sb="2" eb="4">
      <t>セイヒン</t>
    </rPh>
    <phoneticPr fontId="5"/>
  </si>
  <si>
    <t>日用雑貨</t>
    <rPh sb="0" eb="4">
      <t>ニチヨウザッカ</t>
    </rPh>
    <phoneticPr fontId="5"/>
  </si>
  <si>
    <t>繊維・衣料品</t>
    <rPh sb="0" eb="2">
      <t>センイ</t>
    </rPh>
    <rPh sb="3" eb="6">
      <t>イリョウヒン</t>
    </rPh>
    <phoneticPr fontId="5"/>
  </si>
  <si>
    <t>音楽用品</t>
    <rPh sb="0" eb="2">
      <t>オンガク</t>
    </rPh>
    <rPh sb="2" eb="4">
      <t>ヨウヒン</t>
    </rPh>
    <phoneticPr fontId="5"/>
  </si>
  <si>
    <t>燃料</t>
    <rPh sb="0" eb="2">
      <t>ネンリョウ</t>
    </rPh>
    <phoneticPr fontId="5"/>
  </si>
  <si>
    <t>農業・園芸用資材</t>
    <rPh sb="0" eb="2">
      <t>ノウギョウ</t>
    </rPh>
    <rPh sb="3" eb="6">
      <t>エンゲイヨウ</t>
    </rPh>
    <rPh sb="6" eb="8">
      <t>シザイ</t>
    </rPh>
    <phoneticPr fontId="5"/>
  </si>
  <si>
    <t>建設機械器具類</t>
    <rPh sb="0" eb="2">
      <t>ケンセツ</t>
    </rPh>
    <rPh sb="2" eb="4">
      <t>キカイ</t>
    </rPh>
    <rPh sb="4" eb="6">
      <t>キグ</t>
    </rPh>
    <rPh sb="6" eb="7">
      <t>ルイ</t>
    </rPh>
    <phoneticPr fontId="5"/>
  </si>
  <si>
    <t>測量機械器具類</t>
    <rPh sb="0" eb="2">
      <t>ソクリョウ</t>
    </rPh>
    <rPh sb="2" eb="7">
      <t>キカイキグルイ</t>
    </rPh>
    <phoneticPr fontId="5"/>
  </si>
  <si>
    <t>上下水道用資材</t>
    <rPh sb="0" eb="4">
      <t>ジョウゲスイドウ</t>
    </rPh>
    <rPh sb="4" eb="5">
      <t>ヨウ</t>
    </rPh>
    <rPh sb="5" eb="7">
      <t>シザイ</t>
    </rPh>
    <phoneticPr fontId="5"/>
  </si>
  <si>
    <t>冷暖房・空調機械器具</t>
    <rPh sb="0" eb="3">
      <t>レイダンボウ</t>
    </rPh>
    <rPh sb="4" eb="6">
      <t>クウチョウ</t>
    </rPh>
    <rPh sb="6" eb="10">
      <t>キカイキグ</t>
    </rPh>
    <phoneticPr fontId="5"/>
  </si>
  <si>
    <t>発電・送電・配電機械器具</t>
    <rPh sb="0" eb="2">
      <t>ハツデン</t>
    </rPh>
    <rPh sb="3" eb="5">
      <t>ソウデン</t>
    </rPh>
    <rPh sb="6" eb="8">
      <t>ハイデン</t>
    </rPh>
    <rPh sb="8" eb="12">
      <t>キカイキグ</t>
    </rPh>
    <phoneticPr fontId="5"/>
  </si>
  <si>
    <t>通信・放送機械器具</t>
    <rPh sb="0" eb="2">
      <t>ツウシン</t>
    </rPh>
    <rPh sb="3" eb="5">
      <t>ホウソウ</t>
    </rPh>
    <rPh sb="5" eb="7">
      <t>キカイ</t>
    </rPh>
    <rPh sb="7" eb="9">
      <t>キグ</t>
    </rPh>
    <phoneticPr fontId="5"/>
  </si>
  <si>
    <t>音響・映像機械器具</t>
    <rPh sb="0" eb="2">
      <t>オンキョウ</t>
    </rPh>
    <rPh sb="3" eb="5">
      <t>エイゾウ</t>
    </rPh>
    <rPh sb="5" eb="9">
      <t>キカイキグ</t>
    </rPh>
    <phoneticPr fontId="5"/>
  </si>
  <si>
    <t>照明機械器具</t>
    <rPh sb="0" eb="2">
      <t>ショウメイ</t>
    </rPh>
    <rPh sb="2" eb="6">
      <t>キカイキグ</t>
    </rPh>
    <phoneticPr fontId="5"/>
  </si>
  <si>
    <t>理化学機械器具</t>
    <rPh sb="0" eb="3">
      <t>リカガク</t>
    </rPh>
    <rPh sb="3" eb="7">
      <t>キカイキグ</t>
    </rPh>
    <phoneticPr fontId="5"/>
  </si>
  <si>
    <t>体育・遊戯機械器具</t>
    <rPh sb="0" eb="2">
      <t>タイイク</t>
    </rPh>
    <rPh sb="3" eb="5">
      <t>ユウギ</t>
    </rPh>
    <rPh sb="5" eb="9">
      <t>キカイキグ</t>
    </rPh>
    <phoneticPr fontId="5"/>
  </si>
  <si>
    <t>厨房・調理機械器具</t>
    <rPh sb="0" eb="2">
      <t>チュウボウ</t>
    </rPh>
    <rPh sb="3" eb="5">
      <t>チョウリ</t>
    </rPh>
    <rPh sb="5" eb="9">
      <t>キカイキグ</t>
    </rPh>
    <phoneticPr fontId="5"/>
  </si>
  <si>
    <t>飲食品</t>
    <rPh sb="0" eb="3">
      <t>インショクヒン</t>
    </rPh>
    <phoneticPr fontId="5"/>
  </si>
  <si>
    <t>薬品類</t>
    <rPh sb="0" eb="3">
      <t>ヤクヒンルイ</t>
    </rPh>
    <phoneticPr fontId="5"/>
  </si>
  <si>
    <t>医療用品</t>
    <rPh sb="0" eb="4">
      <t>イリョウヨウヒン</t>
    </rPh>
    <phoneticPr fontId="5"/>
  </si>
  <si>
    <t>介護用品</t>
    <rPh sb="0" eb="4">
      <t>カイゴヨウヒン</t>
    </rPh>
    <phoneticPr fontId="5"/>
  </si>
  <si>
    <t>車両</t>
    <rPh sb="0" eb="2">
      <t>シャリョウ</t>
    </rPh>
    <phoneticPr fontId="5"/>
  </si>
  <si>
    <t>消防防災用具</t>
    <rPh sb="0" eb="2">
      <t>ショウボウ</t>
    </rPh>
    <rPh sb="2" eb="4">
      <t>ボウサイ</t>
    </rPh>
    <rPh sb="4" eb="6">
      <t>ヨウグ</t>
    </rPh>
    <phoneticPr fontId="5"/>
  </si>
  <si>
    <t>学校用品・教材</t>
    <rPh sb="0" eb="2">
      <t>ガッコウ</t>
    </rPh>
    <rPh sb="2" eb="4">
      <t>ヨウヒン</t>
    </rPh>
    <rPh sb="5" eb="7">
      <t>キョウザイ</t>
    </rPh>
    <phoneticPr fontId="5"/>
  </si>
  <si>
    <t>保育用品</t>
    <rPh sb="0" eb="4">
      <t>ホイクヨウヒン</t>
    </rPh>
    <phoneticPr fontId="5"/>
  </si>
  <si>
    <t>図書</t>
    <rPh sb="0" eb="2">
      <t>トショ</t>
    </rPh>
    <phoneticPr fontId="5"/>
  </si>
  <si>
    <t>選挙用品</t>
    <rPh sb="0" eb="2">
      <t>センキョ</t>
    </rPh>
    <rPh sb="2" eb="4">
      <t>ヨウヒン</t>
    </rPh>
    <phoneticPr fontId="5"/>
  </si>
  <si>
    <t>広告・看板</t>
    <rPh sb="0" eb="2">
      <t>コウコク</t>
    </rPh>
    <rPh sb="3" eb="5">
      <t>カンバン</t>
    </rPh>
    <phoneticPr fontId="5"/>
  </si>
  <si>
    <t>交通安全施設</t>
    <rPh sb="0" eb="6">
      <t>コウツウアンゼンシセツ</t>
    </rPh>
    <phoneticPr fontId="5"/>
  </si>
  <si>
    <t>G.法令による許認可等</t>
    <rPh sb="2" eb="4">
      <t>ホウレイ</t>
    </rPh>
    <rPh sb="7" eb="10">
      <t>キョニンカ</t>
    </rPh>
    <rPh sb="10" eb="11">
      <t>トウ</t>
    </rPh>
    <phoneticPr fontId="5"/>
  </si>
  <si>
    <t>大規模小売店等</t>
    <rPh sb="0" eb="3">
      <t>ダイキボ</t>
    </rPh>
    <rPh sb="3" eb="6">
      <t>コウリテン</t>
    </rPh>
    <rPh sb="6" eb="7">
      <t>トウ</t>
    </rPh>
    <phoneticPr fontId="5"/>
  </si>
  <si>
    <t>ＯＡ機器リース</t>
    <rPh sb="2" eb="4">
      <t>キキ</t>
    </rPh>
    <phoneticPr fontId="5"/>
  </si>
  <si>
    <t>建設機械リース</t>
    <rPh sb="0" eb="2">
      <t>ケンセツ</t>
    </rPh>
    <rPh sb="2" eb="4">
      <t>キカイ</t>
    </rPh>
    <phoneticPr fontId="5"/>
  </si>
  <si>
    <t>警備</t>
    <rPh sb="0" eb="2">
      <t>ケイビ</t>
    </rPh>
    <phoneticPr fontId="5"/>
  </si>
  <si>
    <t>空調施設保守点検</t>
    <rPh sb="0" eb="2">
      <t>クウチョウ</t>
    </rPh>
    <rPh sb="2" eb="4">
      <t>シセツ</t>
    </rPh>
    <rPh sb="4" eb="8">
      <t>ホシュテンケン</t>
    </rPh>
    <phoneticPr fontId="5"/>
  </si>
  <si>
    <t>昇降機・自動ドア保守点検</t>
    <rPh sb="0" eb="2">
      <t>ショウコウ</t>
    </rPh>
    <rPh sb="2" eb="3">
      <t>キ</t>
    </rPh>
    <rPh sb="4" eb="6">
      <t>ジドウ</t>
    </rPh>
    <rPh sb="8" eb="12">
      <t>ホシュテンケン</t>
    </rPh>
    <phoneticPr fontId="5"/>
  </si>
  <si>
    <t>電気・電話設備保守点検</t>
    <rPh sb="0" eb="2">
      <t>デンキ</t>
    </rPh>
    <rPh sb="3" eb="5">
      <t>デンワ</t>
    </rPh>
    <rPh sb="5" eb="7">
      <t>セツビ</t>
    </rPh>
    <rPh sb="7" eb="11">
      <t>ホシュテンケン</t>
    </rPh>
    <phoneticPr fontId="5"/>
  </si>
  <si>
    <t>通信設備保守点検</t>
    <rPh sb="0" eb="2">
      <t>ツウシン</t>
    </rPh>
    <rPh sb="2" eb="4">
      <t>セツビ</t>
    </rPh>
    <rPh sb="4" eb="8">
      <t>ホシュテンケン</t>
    </rPh>
    <phoneticPr fontId="5"/>
  </si>
  <si>
    <t>情報処理機器保守点検</t>
    <rPh sb="0" eb="4">
      <t>ジョウホウショリ</t>
    </rPh>
    <rPh sb="4" eb="6">
      <t>キキ</t>
    </rPh>
    <rPh sb="6" eb="10">
      <t>ホシュテンケン</t>
    </rPh>
    <phoneticPr fontId="5"/>
  </si>
  <si>
    <t>公園遊具等保守点検</t>
    <rPh sb="0" eb="4">
      <t>コウエンユウグ</t>
    </rPh>
    <rPh sb="4" eb="5">
      <t>トウ</t>
    </rPh>
    <rPh sb="5" eb="9">
      <t>ホシュテンケン</t>
    </rPh>
    <phoneticPr fontId="5"/>
  </si>
  <si>
    <t>水道施設保守</t>
    <rPh sb="0" eb="4">
      <t>スイドウシセツ</t>
    </rPh>
    <rPh sb="4" eb="6">
      <t>ホシュ</t>
    </rPh>
    <phoneticPr fontId="5"/>
  </si>
  <si>
    <t>下水道施設保守</t>
    <rPh sb="0" eb="3">
      <t>ゲスイドウ</t>
    </rPh>
    <rPh sb="3" eb="5">
      <t>シセツ</t>
    </rPh>
    <rPh sb="5" eb="7">
      <t>ホシュ</t>
    </rPh>
    <phoneticPr fontId="5"/>
  </si>
  <si>
    <t>ごみ処理施設保守</t>
    <rPh sb="2" eb="4">
      <t>ショリ</t>
    </rPh>
    <rPh sb="4" eb="6">
      <t>シセツ</t>
    </rPh>
    <rPh sb="6" eb="8">
      <t>ホシュ</t>
    </rPh>
    <phoneticPr fontId="5"/>
  </si>
  <si>
    <t>消防設備保守点検</t>
    <rPh sb="0" eb="2">
      <t>ショウボウ</t>
    </rPh>
    <rPh sb="2" eb="4">
      <t>セツビ</t>
    </rPh>
    <rPh sb="4" eb="6">
      <t>ホシュ</t>
    </rPh>
    <rPh sb="6" eb="8">
      <t>テンケン</t>
    </rPh>
    <phoneticPr fontId="5"/>
  </si>
  <si>
    <t>建物清掃</t>
    <rPh sb="0" eb="2">
      <t>タテモノ</t>
    </rPh>
    <rPh sb="2" eb="4">
      <t>セイソウ</t>
    </rPh>
    <phoneticPr fontId="5"/>
  </si>
  <si>
    <t>給排水設備清掃</t>
    <rPh sb="0" eb="3">
      <t>キュウハイスイ</t>
    </rPh>
    <rPh sb="3" eb="5">
      <t>セツビ</t>
    </rPh>
    <rPh sb="5" eb="7">
      <t>セイソウ</t>
    </rPh>
    <phoneticPr fontId="5"/>
  </si>
  <si>
    <t>道路・側溝清掃</t>
    <rPh sb="0" eb="2">
      <t>ドウロ</t>
    </rPh>
    <rPh sb="3" eb="5">
      <t>ソッコウ</t>
    </rPh>
    <rPh sb="5" eb="7">
      <t>セイソウ</t>
    </rPh>
    <phoneticPr fontId="5"/>
  </si>
  <si>
    <t>公園清掃</t>
    <rPh sb="0" eb="2">
      <t>コウエン</t>
    </rPh>
    <rPh sb="2" eb="4">
      <t>セイソウ</t>
    </rPh>
    <phoneticPr fontId="5"/>
  </si>
  <si>
    <t>植栽・剪定・除草</t>
    <rPh sb="0" eb="2">
      <t>ショクサイ</t>
    </rPh>
    <rPh sb="3" eb="5">
      <t>センテイ</t>
    </rPh>
    <rPh sb="6" eb="8">
      <t>ジョソウ</t>
    </rPh>
    <phoneticPr fontId="5"/>
  </si>
  <si>
    <t>下水管渠清掃・調査</t>
    <rPh sb="0" eb="2">
      <t>ゲスイ</t>
    </rPh>
    <rPh sb="2" eb="4">
      <t>カンキョ</t>
    </rPh>
    <rPh sb="4" eb="6">
      <t>セイソウ</t>
    </rPh>
    <rPh sb="7" eb="9">
      <t>チョウサ</t>
    </rPh>
    <phoneticPr fontId="5"/>
  </si>
  <si>
    <t>漏水調査</t>
    <rPh sb="0" eb="2">
      <t>ロウスイ</t>
    </rPh>
    <rPh sb="2" eb="4">
      <t>チョウサ</t>
    </rPh>
    <phoneticPr fontId="5"/>
  </si>
  <si>
    <t>予防・駆除</t>
    <rPh sb="0" eb="2">
      <t>ヨボウ</t>
    </rPh>
    <rPh sb="3" eb="5">
      <t>クジョ</t>
    </rPh>
    <phoneticPr fontId="5"/>
  </si>
  <si>
    <t>広告・宣伝・イベント企画</t>
    <rPh sb="0" eb="2">
      <t>コウコク</t>
    </rPh>
    <rPh sb="3" eb="5">
      <t>センデン</t>
    </rPh>
    <rPh sb="10" eb="12">
      <t>キカク</t>
    </rPh>
    <phoneticPr fontId="5"/>
  </si>
  <si>
    <t>音響・照明機器設営</t>
    <rPh sb="0" eb="2">
      <t>オンキョウ</t>
    </rPh>
    <rPh sb="3" eb="5">
      <t>ショウメイ</t>
    </rPh>
    <rPh sb="5" eb="9">
      <t>キキセツエイ</t>
    </rPh>
    <phoneticPr fontId="5"/>
  </si>
  <si>
    <t>映画・ビデオ製作</t>
    <rPh sb="0" eb="2">
      <t>エイガ</t>
    </rPh>
    <rPh sb="6" eb="8">
      <t>セイサク</t>
    </rPh>
    <phoneticPr fontId="5"/>
  </si>
  <si>
    <t>環境公害調査</t>
    <rPh sb="0" eb="2">
      <t>カンキョウ</t>
    </rPh>
    <rPh sb="2" eb="4">
      <t>コウガイ</t>
    </rPh>
    <rPh sb="4" eb="6">
      <t>チョウサ</t>
    </rPh>
    <phoneticPr fontId="5"/>
  </si>
  <si>
    <t>調査研究コンサルタント</t>
    <rPh sb="0" eb="2">
      <t>チョウサ</t>
    </rPh>
    <rPh sb="2" eb="4">
      <t>ケンキュウ</t>
    </rPh>
    <phoneticPr fontId="5"/>
  </si>
  <si>
    <t>コンピュータ関連・情報処理</t>
    <rPh sb="6" eb="8">
      <t>カンレン</t>
    </rPh>
    <rPh sb="9" eb="13">
      <t>ジョウホウショリ</t>
    </rPh>
    <phoneticPr fontId="5"/>
  </si>
  <si>
    <t>ソフトウェア開発</t>
    <rPh sb="6" eb="8">
      <t>カイハツ</t>
    </rPh>
    <phoneticPr fontId="5"/>
  </si>
  <si>
    <t>研修</t>
    <rPh sb="0" eb="2">
      <t>ケンシュウ</t>
    </rPh>
    <phoneticPr fontId="5"/>
  </si>
  <si>
    <t>公図・地図作成</t>
    <rPh sb="0" eb="2">
      <t>コウズ</t>
    </rPh>
    <rPh sb="3" eb="5">
      <t>チズ</t>
    </rPh>
    <rPh sb="5" eb="7">
      <t>サクセイ</t>
    </rPh>
    <phoneticPr fontId="5"/>
  </si>
  <si>
    <t>人材派遣</t>
    <rPh sb="0" eb="4">
      <t>ジンザイハケン</t>
    </rPh>
    <phoneticPr fontId="5"/>
  </si>
  <si>
    <t>運輸・輸送</t>
    <rPh sb="0" eb="2">
      <t>ウンユ</t>
    </rPh>
    <rPh sb="3" eb="5">
      <t>ユソウ</t>
    </rPh>
    <phoneticPr fontId="5"/>
  </si>
  <si>
    <t>車両運行管理</t>
    <rPh sb="0" eb="2">
      <t>シャリョウ</t>
    </rPh>
    <rPh sb="2" eb="4">
      <t>ウンコウ</t>
    </rPh>
    <rPh sb="4" eb="6">
      <t>カンリ</t>
    </rPh>
    <phoneticPr fontId="5"/>
  </si>
  <si>
    <t>廃品・廃棄物処理</t>
    <rPh sb="0" eb="2">
      <t>ハイヒン</t>
    </rPh>
    <rPh sb="3" eb="6">
      <t>ハイキブツ</t>
    </rPh>
    <rPh sb="6" eb="8">
      <t>ショリ</t>
    </rPh>
    <phoneticPr fontId="5"/>
  </si>
  <si>
    <t>クリーニング</t>
    <phoneticPr fontId="5"/>
  </si>
  <si>
    <t>旅行代理店</t>
    <rPh sb="0" eb="5">
      <t>リョコウダイリテン</t>
    </rPh>
    <phoneticPr fontId="5"/>
  </si>
  <si>
    <t>健康診断</t>
    <rPh sb="0" eb="4">
      <t>ケンコウシンダン</t>
    </rPh>
    <phoneticPr fontId="5"/>
  </si>
  <si>
    <t>廃棄物収集</t>
    <rPh sb="0" eb="3">
      <t>ハイキブツ</t>
    </rPh>
    <rPh sb="3" eb="5">
      <t>シュウシュウ</t>
    </rPh>
    <phoneticPr fontId="5"/>
  </si>
  <si>
    <t>一般印刷、特殊印刷、製本、その他印刷等</t>
    <phoneticPr fontId="5"/>
  </si>
  <si>
    <t>コピー、印刷機、コンピューター機器・関連用品、 事務机、事務用家具類等</t>
    <phoneticPr fontId="5"/>
  </si>
  <si>
    <t>時計、眼鏡、貴金属、バッチ、トロフィー、カップ、メダル等</t>
    <phoneticPr fontId="5"/>
  </si>
  <si>
    <t>常駐警備、駐車場警備等</t>
  </si>
  <si>
    <t>受水槽、貯水槽</t>
  </si>
  <si>
    <t>管渠等の清掃、調査</t>
  </si>
  <si>
    <t>ねずみ、白蟻、害虫駆除、薬剤散布</t>
  </si>
  <si>
    <t>広告、イベント企画、運営等</t>
  </si>
  <si>
    <t>水質、大気等の検査、測定等</t>
  </si>
  <si>
    <t>電算パンチ等</t>
  </si>
  <si>
    <t>ソフトウェア、システム開発</t>
  </si>
  <si>
    <t>企業内研修</t>
  </si>
  <si>
    <t>講師派遣、その他人材派遣</t>
  </si>
  <si>
    <t>不用品買受、廃棄物処理</t>
  </si>
  <si>
    <t>各種検診</t>
  </si>
  <si>
    <t>一般廃棄物・家庭ゴミ等収集業務</t>
  </si>
  <si>
    <t>制服、作業服、雨具等衣料服全般、寝具、靴、履物、かばん、テント、幕、のぼり等</t>
    <phoneticPr fontId="5"/>
  </si>
  <si>
    <t>家具、机、テーブル、イス、本棚等</t>
    <phoneticPr fontId="5"/>
  </si>
  <si>
    <t>医薬品、衛生材料等、防疫剤、工業用薬品（農薬を除く）、化粧品類等</t>
    <phoneticPr fontId="5"/>
  </si>
  <si>
    <t>各種調査、計画策定等（建設関係を除く）</t>
    <phoneticPr fontId="5"/>
  </si>
  <si>
    <t>荷物運搬、美術品運搬、貨物運搬、貸切バス、タクシー</t>
    <phoneticPr fontId="5"/>
  </si>
  <si>
    <t>消防車ぎ装、ホース、消火器、消火器詰替、防災用具類、避難器具、消火栓</t>
    <phoneticPr fontId="5"/>
  </si>
  <si>
    <t>上記に属さないものは、具体的な営業品目を記入すること。</t>
    <phoneticPr fontId="5"/>
  </si>
  <si>
    <t>文房具、用紙、印章・ゴム印、その他事務用消耗品等</t>
    <rPh sb="0" eb="3">
      <t>ブンボウグ</t>
    </rPh>
    <rPh sb="4" eb="6">
      <t>ヨウシ</t>
    </rPh>
    <rPh sb="7" eb="9">
      <t>インショウ</t>
    </rPh>
    <rPh sb="12" eb="13">
      <t>イン</t>
    </rPh>
    <rPh sb="16" eb="17">
      <t>タ</t>
    </rPh>
    <rPh sb="17" eb="23">
      <t>ジムヨウショウモウヒン</t>
    </rPh>
    <rPh sb="23" eb="24">
      <t>トウ</t>
    </rPh>
    <phoneticPr fontId="5"/>
  </si>
  <si>
    <t>カーテン、カーペット、ブラインド、緞帳、暗幕等</t>
    <phoneticPr fontId="5"/>
  </si>
  <si>
    <t>荒物、塗料、工具、陶磁漆器、ガラス製品、ゴム皮革製品、ビニール製品、その他生活雑貨</t>
    <phoneticPr fontId="5"/>
  </si>
  <si>
    <t>ガソリン、軽油、重油、灯油、プロパンガス、その他燃料</t>
    <phoneticPr fontId="5"/>
  </si>
  <si>
    <t>鉄鋼資材、木材、土、砂、砕石、生コン、コンクリート二次製品、仮設資材等</t>
    <phoneticPr fontId="5"/>
  </si>
  <si>
    <t>洗浄機、調理台、流し台、給食運搬車、ガスレンジ等</t>
    <phoneticPr fontId="5"/>
  </si>
  <si>
    <t>上記に属さないものは、具体的な営業品目を明記すること。</t>
    <phoneticPr fontId="5"/>
  </si>
  <si>
    <t>養父市 競争入札参加資格審査申請書【物品・役務】</t>
    <rPh sb="0" eb="3">
      <t>ヤブシ</t>
    </rPh>
    <rPh sb="4" eb="6">
      <t>キョウソウ</t>
    </rPh>
    <rPh sb="6" eb="8">
      <t>ニュウサツ</t>
    </rPh>
    <rPh sb="21" eb="23">
      <t>エキム</t>
    </rPh>
    <phoneticPr fontId="5"/>
  </si>
  <si>
    <t>例)カブシキガイシャスズキグミ　カンサイエイギョウショ
正式名称を全角カタカナで入力してください。支店・営業所名は、１文字空けて入力してください。</t>
    <phoneticPr fontId="5"/>
  </si>
  <si>
    <t>例)株式会社鈴木組　関西営業所
正式名称で入力してください。支店・営業所名は、１文字空けて入力してください。</t>
    <rPh sb="10" eb="12">
      <t>カンサイ</t>
    </rPh>
    <phoneticPr fontId="5"/>
  </si>
  <si>
    <t>しない</t>
  </si>
  <si>
    <t>総職員数</t>
    <rPh sb="0" eb="4">
      <t>ソウショクインスウ</t>
    </rPh>
    <phoneticPr fontId="6"/>
  </si>
  <si>
    <t>参加を希望する場合、希望、営業内容欄を入力してください。
希望欄はリストから「○」を選択してください。複数選択可。</t>
    <rPh sb="0" eb="2">
      <t>サンカ</t>
    </rPh>
    <rPh sb="3" eb="5">
      <t>キボウ</t>
    </rPh>
    <rPh sb="7" eb="9">
      <t>バアイ</t>
    </rPh>
    <rPh sb="10" eb="12">
      <t>キボウ</t>
    </rPh>
    <rPh sb="13" eb="17">
      <t>エイギョウナイヨウ</t>
    </rPh>
    <rPh sb="17" eb="18">
      <t>ラン</t>
    </rPh>
    <rPh sb="19" eb="21">
      <t>ニュウリョク</t>
    </rPh>
    <rPh sb="29" eb="31">
      <t>キボウ</t>
    </rPh>
    <rPh sb="31" eb="32">
      <t>ラン</t>
    </rPh>
    <rPh sb="42" eb="44">
      <t>センタク</t>
    </rPh>
    <rPh sb="51" eb="53">
      <t>フクスウ</t>
    </rPh>
    <rPh sb="53" eb="55">
      <t>センタク</t>
    </rPh>
    <rPh sb="55" eb="56">
      <t>カ</t>
    </rPh>
    <phoneticPr fontId="5"/>
  </si>
  <si>
    <r>
      <t>その他役務提供</t>
    </r>
    <r>
      <rPr>
        <sz val="11"/>
        <color rgb="FFFF0000"/>
        <rFont val="ＭＳ ゴシック"/>
        <family val="3"/>
        <charset val="128"/>
      </rPr>
      <t>*1</t>
    </r>
    <rPh sb="2" eb="3">
      <t>タ</t>
    </rPh>
    <rPh sb="3" eb="7">
      <t>エキムテイキョウ</t>
    </rPh>
    <phoneticPr fontId="5"/>
  </si>
  <si>
    <r>
      <t>その他物品製造販売</t>
    </r>
    <r>
      <rPr>
        <sz val="11"/>
        <color rgb="FFFF0000"/>
        <rFont val="ＭＳ ゴシック"/>
        <family val="3"/>
        <charset val="128"/>
      </rPr>
      <t>*1</t>
    </r>
    <rPh sb="2" eb="3">
      <t>タ</t>
    </rPh>
    <rPh sb="3" eb="5">
      <t>ブッピン</t>
    </rPh>
    <rPh sb="5" eb="7">
      <t>セイゾウ</t>
    </rPh>
    <rPh sb="7" eb="9">
      <t>ハンバイ</t>
    </rPh>
    <phoneticPr fontId="5"/>
  </si>
  <si>
    <t>登録番号 例)00-00000</t>
    <phoneticPr fontId="6"/>
  </si>
  <si>
    <t>例)1000001　「-（ハイフン）」を使わず7桁の数字のみで入力してください。</t>
    <phoneticPr fontId="5"/>
  </si>
  <si>
    <t>例)カブシキガイシャスズキグミ　正式名称を全角カタカナで入力してください。</t>
    <phoneticPr fontId="5"/>
  </si>
  <si>
    <t>例)株式会社鈴木組　正式名称で入力してください。</t>
    <phoneticPr fontId="5"/>
  </si>
  <si>
    <t>例)0000-00-0000　半角の数字とハイフンで入力してください。</t>
  </si>
  <si>
    <t>例)10　営業年数を入力してください。創業から申請日まで（組織変更、合併等による期間の通算可）。
１年に満たない場合は0を入力してください。</t>
    <phoneticPr fontId="5"/>
  </si>
  <si>
    <r>
      <t>その他建設資材</t>
    </r>
    <r>
      <rPr>
        <sz val="11"/>
        <color rgb="FFFF0000"/>
        <rFont val="ＭＳ ゴシック"/>
        <family val="3"/>
        <charset val="128"/>
      </rPr>
      <t>*1</t>
    </r>
    <rPh sb="2" eb="3">
      <t>タ</t>
    </rPh>
    <rPh sb="3" eb="7">
      <t>ケンセツシザイ</t>
    </rPh>
    <phoneticPr fontId="5"/>
  </si>
  <si>
    <r>
      <t>その他の機械器具</t>
    </r>
    <r>
      <rPr>
        <sz val="11"/>
        <color rgb="FFFF0000"/>
        <rFont val="ＭＳ ゴシック"/>
        <family val="3"/>
        <charset val="128"/>
      </rPr>
      <t>*1</t>
    </r>
    <rPh sb="2" eb="3">
      <t>タ</t>
    </rPh>
    <rPh sb="4" eb="8">
      <t>キカイキグ</t>
    </rPh>
    <phoneticPr fontId="5"/>
  </si>
  <si>
    <t>普通自動車・軽自動車</t>
    <rPh sb="0" eb="5">
      <t>フツウジドウシャ</t>
    </rPh>
    <phoneticPr fontId="5"/>
  </si>
  <si>
    <r>
      <t>その他リース・レンタル</t>
    </r>
    <r>
      <rPr>
        <sz val="11"/>
        <color rgb="FFFF0000"/>
        <rFont val="ＭＳ ゴシック"/>
        <family val="3"/>
        <charset val="128"/>
      </rPr>
      <t>*1</t>
    </r>
    <rPh sb="2" eb="3">
      <t>タ</t>
    </rPh>
    <phoneticPr fontId="5"/>
  </si>
  <si>
    <r>
      <t>その他保守点検</t>
    </r>
    <r>
      <rPr>
        <sz val="11"/>
        <color rgb="FFFF0000"/>
        <rFont val="ＭＳ ゴシック"/>
        <family val="3"/>
        <charset val="128"/>
      </rPr>
      <t>*1</t>
    </r>
    <rPh sb="2" eb="3">
      <t>タ</t>
    </rPh>
    <rPh sb="3" eb="7">
      <t>ホシュテンケン</t>
    </rPh>
    <phoneticPr fontId="5"/>
  </si>
  <si>
    <t>138</t>
    <phoneticPr fontId="5"/>
  </si>
  <si>
    <t>除雪・排雪</t>
    <rPh sb="0" eb="2">
      <t>ジョセツ</t>
    </rPh>
    <rPh sb="3" eb="5">
      <t>ハイセツ</t>
    </rPh>
    <phoneticPr fontId="5"/>
  </si>
  <si>
    <t>営業内容欄に具体的な内容を入力してください。</t>
    <rPh sb="0" eb="4">
      <t>エイギョウナイヨウ</t>
    </rPh>
    <rPh sb="4" eb="5">
      <t>ラン</t>
    </rPh>
    <phoneticPr fontId="5"/>
  </si>
  <si>
    <t>特記事項</t>
    <rPh sb="0" eb="4">
      <t>トッキジコウ</t>
    </rPh>
    <phoneticPr fontId="5"/>
  </si>
  <si>
    <t>加入団体又はＰＲ事項等があれば入力してください。</t>
    <rPh sb="15" eb="17">
      <t>ニュウリョク</t>
    </rPh>
    <phoneticPr fontId="5"/>
  </si>
  <si>
    <t>登記、または住民票上の所在地と「(2)所在地」が一致しているかどうかを、リストから選択してください。</t>
    <phoneticPr fontId="5"/>
  </si>
  <si>
    <t>この申請書の事務手続きをした方、または内容を説明できる方の情報を入力してください。申請書の確認で問い合わせをする場合があります。</t>
    <phoneticPr fontId="5"/>
  </si>
  <si>
    <t>例)所長　正式名称で入力してください。</t>
    <rPh sb="10" eb="12">
      <t>ニュウリョク</t>
    </rPh>
    <phoneticPr fontId="5"/>
  </si>
  <si>
    <t>一致する</t>
  </si>
  <si>
    <t>各種スポーツ用品</t>
    <phoneticPr fontId="5"/>
  </si>
  <si>
    <t>テレビ、ビデオデッキ、冷蔵庫、ストーブ等</t>
    <phoneticPr fontId="5"/>
  </si>
  <si>
    <t>楽器、音響製品等</t>
    <phoneticPr fontId="5"/>
  </si>
  <si>
    <t>農薬、肥料、樹木、種苗、生花、園芸用資材</t>
    <phoneticPr fontId="5"/>
  </si>
  <si>
    <t>重機、建設現場作業用機器等</t>
    <phoneticPr fontId="5"/>
  </si>
  <si>
    <t>レベル等、現場作業用機器、測量用資材</t>
    <phoneticPr fontId="5"/>
  </si>
  <si>
    <t>水道用機器等</t>
    <phoneticPr fontId="5"/>
  </si>
  <si>
    <t>有線・無線放送機器、放送設備</t>
    <phoneticPr fontId="5"/>
  </si>
  <si>
    <t>実験、研究用機械器具</t>
    <phoneticPr fontId="5"/>
  </si>
  <si>
    <t>体育館設備、公園遊具等</t>
    <phoneticPr fontId="5"/>
  </si>
  <si>
    <t>食料品、飲料</t>
    <phoneticPr fontId="5"/>
  </si>
  <si>
    <t>医療用器械器具全般</t>
    <phoneticPr fontId="5"/>
  </si>
  <si>
    <t>介護用機械器具全般</t>
    <phoneticPr fontId="5"/>
  </si>
  <si>
    <t>バス・トラック</t>
    <phoneticPr fontId="5"/>
  </si>
  <si>
    <t>大型特殊車（重機・除雪車等）</t>
    <phoneticPr fontId="5"/>
  </si>
  <si>
    <t>消防車</t>
    <phoneticPr fontId="5"/>
  </si>
  <si>
    <t>その他（２輪自動車・車両部品・車両修理等）</t>
    <phoneticPr fontId="5"/>
  </si>
  <si>
    <t>各種計量器、測定器等</t>
    <phoneticPr fontId="5"/>
  </si>
  <si>
    <t>学校教材、教科書、視聴覚機器</t>
    <phoneticPr fontId="5"/>
  </si>
  <si>
    <t>保育教材、玩具等</t>
    <phoneticPr fontId="5"/>
  </si>
  <si>
    <t>図書、図書館用品、雑誌</t>
    <phoneticPr fontId="5"/>
  </si>
  <si>
    <t>投票箱、記載台、投票用紙自動交付機等</t>
    <phoneticPr fontId="5"/>
  </si>
  <si>
    <t>看板、掲示板等</t>
    <phoneticPr fontId="5"/>
  </si>
  <si>
    <t>ガードレール、カーブミラー、標識等</t>
    <phoneticPr fontId="5"/>
  </si>
  <si>
    <t>百貨店、ホームセンター、スーパーマーケット</t>
    <phoneticPr fontId="5"/>
  </si>
  <si>
    <t>営業に関し法律上必要とする登録等の登録業務名、登録番号及び受理年月日を入力してください。</t>
    <rPh sb="0" eb="2">
      <t>エイギョウ</t>
    </rPh>
    <rPh sb="3" eb="4">
      <t>カン</t>
    </rPh>
    <rPh sb="5" eb="10">
      <t>ホウリツジョウヒツヨウ</t>
    </rPh>
    <rPh sb="13" eb="16">
      <t>トウロクトウ</t>
    </rPh>
    <rPh sb="17" eb="21">
      <t>トウロクギョウム</t>
    </rPh>
    <rPh sb="21" eb="22">
      <t>メイ</t>
    </rPh>
    <rPh sb="23" eb="25">
      <t>トウロク</t>
    </rPh>
    <rPh sb="25" eb="27">
      <t>バンゴウ</t>
    </rPh>
    <rPh sb="29" eb="34">
      <t>ジュリネンガッピ</t>
    </rPh>
    <rPh sb="35" eb="37">
      <t>ニュウリョク</t>
    </rPh>
    <phoneticPr fontId="5"/>
  </si>
  <si>
    <t>カメラ、望遠鏡等（フィルム、現像、プリント含む）</t>
    <phoneticPr fontId="5"/>
  </si>
  <si>
    <t>営業内容(主な取扱品目、取扱メーカーなど）</t>
    <rPh sb="0" eb="4">
      <t>エイギョウナイヨウ</t>
    </rPh>
    <rPh sb="5" eb="6">
      <t>オモ</t>
    </rPh>
    <rPh sb="7" eb="11">
      <t>トリアツカイヒンモク</t>
    </rPh>
    <phoneticPr fontId="5"/>
  </si>
  <si>
    <t>28_養父市</t>
  </si>
  <si>
    <t>計量・測定・分析機器</t>
    <phoneticPr fontId="5"/>
  </si>
  <si>
    <t>自動車リース</t>
    <phoneticPr fontId="5"/>
  </si>
  <si>
    <t>例)2025/4/1、R7/4/1</t>
    <phoneticPr fontId="5"/>
  </si>
  <si>
    <t>例)2025/4/1</t>
    <phoneticPr fontId="5"/>
  </si>
  <si>
    <t>物品・役務に係る競争に参加する資格の審査を申請します。</t>
    <rPh sb="0" eb="2">
      <t>ブッピン</t>
    </rPh>
    <rPh sb="3" eb="5">
      <t>エキム</t>
    </rPh>
    <rPh sb="6" eb="7">
      <t>カカ</t>
    </rPh>
    <rPh sb="8" eb="10">
      <t>キョウソウ</t>
    </rPh>
    <rPh sb="11" eb="13">
      <t>サンカ</t>
    </rPh>
    <rPh sb="15" eb="17">
      <t>シカク</t>
    </rPh>
    <rPh sb="18" eb="20">
      <t>シンサ</t>
    </rPh>
    <rPh sb="21" eb="23">
      <t>シンセイ</t>
    </rPh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</si>
  <si>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</si>
  <si>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Ver.8.0.1</t>
    <phoneticPr fontId="5"/>
  </si>
  <si>
    <t>8.0.1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</si>
</sst>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ggge&quot;年&quot;m&quot;月&quot;d&quot;日&quot;"/>
    <numFmt numFmtId="178" formatCode="#,##0_ ;[Red]\-#,##0\ "/>
    <numFmt numFmtId="179" formatCode="&quot;Ver.&quot;yyyymmdd"/>
    <numFmt numFmtId="180" formatCode="\(#\)"/>
    <numFmt numFmtId="181" formatCode="000\-0000"/>
    <numFmt numFmtId="182" formatCode="#,##0_ "/>
    <numFmt numFmtId="183" formatCode="0_);[Red]\(0\)"/>
    <numFmt numFmtId="184" formatCode="000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14" fillId="0" borderId="0" xfId="1" applyFont="1" applyFill="1" applyAlignment="1" applyProtection="1">
      <alignment horizontal="center" vertical="center"/>
    </xf>
    <xf numFmtId="49" fontId="22" fillId="2" borderId="22" xfId="3" applyNumberFormat="1" applyFont="1" applyFill="1" applyBorder="1" applyAlignment="1" applyProtection="1">
      <alignment horizontal="center" vertical="center"/>
      <protection locked="0"/>
    </xf>
    <xf numFmtId="49" fontId="22" fillId="2" borderId="39" xfId="3" applyNumberFormat="1" applyFont="1" applyFill="1" applyBorder="1" applyAlignment="1" applyProtection="1">
      <alignment horizontal="center" vertical="center"/>
      <protection locked="0"/>
    </xf>
    <xf numFmtId="49" fontId="22" fillId="2" borderId="21" xfId="3" applyNumberFormat="1" applyFont="1" applyFill="1" applyBorder="1" applyAlignment="1" applyProtection="1">
      <alignment horizontal="center" vertical="center"/>
      <protection locked="0"/>
    </xf>
    <xf numFmtId="14" fontId="22" fillId="2" borderId="5" xfId="0" applyNumberFormat="1" applyFont="1" applyFill="1" applyBorder="1" applyAlignment="1" applyProtection="1">
      <alignment horizontal="left" vertical="center"/>
      <protection locked="0"/>
    </xf>
    <xf numFmtId="177" fontId="22" fillId="2" borderId="7" xfId="0" applyNumberFormat="1" applyFont="1" applyFill="1" applyBorder="1" applyAlignment="1" applyProtection="1">
      <alignment horizontal="left" vertical="center"/>
      <protection locked="0"/>
    </xf>
    <xf numFmtId="49" fontId="22" fillId="2" borderId="0" xfId="0" applyNumberFormat="1" applyFont="1" applyFill="1" applyAlignment="1" applyProtection="1">
      <alignment horizontal="left" vertical="top" wrapText="1"/>
      <protection locked="0"/>
    </xf>
    <xf numFmtId="49" fontId="22" fillId="2" borderId="27" xfId="0" applyNumberFormat="1" applyFont="1" applyFill="1" applyBorder="1" applyAlignment="1" applyProtection="1">
      <alignment horizontal="left" vertical="center"/>
      <protection locked="0"/>
    </xf>
    <xf numFmtId="49" fontId="22" fillId="2" borderId="3" xfId="0" applyNumberFormat="1" applyFont="1" applyFill="1" applyBorder="1" applyAlignment="1" applyProtection="1">
      <alignment horizontal="left" vertical="center"/>
      <protection locked="0"/>
    </xf>
    <xf numFmtId="49" fontId="22" fillId="2" borderId="30" xfId="0" applyNumberFormat="1" applyFont="1" applyFill="1" applyBorder="1" applyAlignment="1" applyProtection="1">
      <alignment horizontal="left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center"/>
      <protection locked="0"/>
    </xf>
    <xf numFmtId="49" fontId="22" fillId="2" borderId="28" xfId="0" applyNumberFormat="1" applyFont="1" applyFill="1" applyBorder="1" applyAlignment="1" applyProtection="1">
      <alignment horizontal="left" vertical="center"/>
      <protection locked="0"/>
    </xf>
    <xf numFmtId="49" fontId="22" fillId="2" borderId="41" xfId="0" applyNumberFormat="1" applyFont="1" applyFill="1" applyBorder="1" applyAlignment="1" applyProtection="1">
      <alignment horizontal="left" vertical="center"/>
      <protection locked="0"/>
    </xf>
    <xf numFmtId="0" fontId="22" fillId="2" borderId="3" xfId="0" applyFont="1" applyFill="1" applyBorder="1" applyAlignment="1" applyProtection="1">
      <alignment horizontal="left" vertical="center"/>
      <protection locked="0"/>
    </xf>
    <xf numFmtId="0" fontId="22" fillId="2" borderId="30" xfId="0" applyFont="1" applyFill="1" applyBorder="1" applyAlignment="1" applyProtection="1">
      <alignment horizontal="left" vertical="center"/>
      <protection locked="0"/>
    </xf>
    <xf numFmtId="49" fontId="22" fillId="2" borderId="40" xfId="0" applyNumberFormat="1" applyFont="1" applyFill="1" applyBorder="1" applyAlignment="1" applyProtection="1">
      <alignment horizontal="left" vertical="center"/>
      <protection locked="0"/>
    </xf>
    <xf numFmtId="0" fontId="22" fillId="2" borderId="6" xfId="0" applyFont="1" applyFill="1" applyBorder="1" applyAlignment="1" applyProtection="1">
      <alignment horizontal="left" vertical="center"/>
      <protection locked="0"/>
    </xf>
    <xf numFmtId="0" fontId="22" fillId="2" borderId="28" xfId="0" applyFont="1" applyFill="1" applyBorder="1" applyAlignment="1" applyProtection="1">
      <alignment horizontal="left" vertical="center"/>
      <protection locked="0"/>
    </xf>
    <xf numFmtId="14" fontId="22" fillId="2" borderId="8" xfId="0" applyNumberFormat="1" applyFont="1" applyFill="1" applyBorder="1" applyAlignment="1" applyProtection="1">
      <alignment horizontal="left" vertical="center"/>
      <protection locked="0"/>
    </xf>
    <xf numFmtId="177" fontId="22" fillId="2" borderId="11" xfId="0" applyNumberFormat="1" applyFont="1" applyFill="1" applyBorder="1" applyAlignment="1" applyProtection="1">
      <alignment horizontal="left" vertical="center"/>
      <protection locked="0"/>
    </xf>
    <xf numFmtId="49" fontId="22" fillId="2" borderId="8" xfId="0" applyNumberFormat="1" applyFont="1" applyFill="1" applyBorder="1" applyAlignment="1" applyProtection="1">
      <alignment horizontal="left" vertical="center"/>
      <protection locked="0"/>
    </xf>
    <xf numFmtId="49" fontId="22" fillId="2" borderId="9" xfId="0" applyNumberFormat="1" applyFont="1" applyFill="1" applyBorder="1" applyAlignment="1" applyProtection="1">
      <alignment horizontal="left" vertical="center"/>
      <protection locked="0"/>
    </xf>
    <xf numFmtId="49" fontId="22" fillId="2" borderId="10" xfId="0" applyNumberFormat="1" applyFont="1" applyFill="1" applyBorder="1" applyAlignment="1" applyProtection="1">
      <alignment horizontal="left" vertical="center"/>
      <protection locked="0"/>
    </xf>
    <xf numFmtId="49" fontId="22" fillId="2" borderId="33" xfId="0" applyNumberFormat="1" applyFont="1" applyFill="1" applyBorder="1" applyAlignment="1" applyProtection="1">
      <alignment horizontal="left" vertical="center"/>
      <protection locked="0"/>
    </xf>
    <xf numFmtId="0" fontId="22" fillId="2" borderId="9" xfId="0" applyFont="1" applyFill="1" applyBorder="1" applyAlignment="1" applyProtection="1">
      <alignment horizontal="left" vertical="center"/>
      <protection locked="0"/>
    </xf>
    <xf numFmtId="0" fontId="22" fillId="2" borderId="10" xfId="0" applyFont="1" applyFill="1" applyBorder="1" applyAlignment="1" applyProtection="1">
      <alignment horizontal="left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1" xfId="0" applyNumberFormat="1" applyFont="1" applyFill="1" applyBorder="1" applyAlignment="1" applyProtection="1">
      <alignment horizontal="left" vertical="center" wrapText="1"/>
      <protection locked="0"/>
    </xf>
    <xf numFmtId="14" fontId="22" fillId="2" borderId="27" xfId="0" applyNumberFormat="1" applyFont="1" applyFill="1" applyBorder="1" applyAlignment="1" applyProtection="1">
      <alignment horizontal="left" vertical="center"/>
      <protection locked="0"/>
    </xf>
    <xf numFmtId="177" fontId="22" fillId="2" borderId="4" xfId="0" applyNumberFormat="1" applyFont="1" applyFill="1" applyBorder="1" applyAlignment="1" applyProtection="1">
      <alignment horizontal="left" vertical="center"/>
      <protection locked="0"/>
    </xf>
    <xf numFmtId="49" fontId="22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0" xfId="0" applyNumberFormat="1" applyFont="1" applyFill="1" applyAlignment="1" applyProtection="1">
      <alignment horizontal="left" vertical="center"/>
      <protection locked="0"/>
    </xf>
    <xf numFmtId="49" fontId="22" fillId="2" borderId="0" xfId="0" applyNumberFormat="1" applyFont="1" applyFill="1" applyAlignment="1" applyProtection="1">
      <alignment horizontal="left" vertical="center" shrinkToFit="1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184" fontId="22" fillId="2" borderId="0" xfId="0" applyNumberFormat="1" applyFont="1" applyFill="1" applyAlignment="1" applyProtection="1">
      <alignment horizontal="left" vertical="center"/>
      <protection locked="0"/>
    </xf>
    <xf numFmtId="181" fontId="22" fillId="2" borderId="0" xfId="0" applyNumberFormat="1" applyFont="1" applyFill="1" applyAlignment="1" applyProtection="1">
      <alignment horizontal="left" vertical="center"/>
      <protection locked="0"/>
    </xf>
    <xf numFmtId="38" fontId="22" fillId="2" borderId="0" xfId="0" applyNumberFormat="1" applyFont="1" applyFill="1" applyAlignment="1" applyProtection="1">
      <alignment horizontal="right" vertical="center"/>
      <protection locked="0"/>
    </xf>
    <xf numFmtId="178" fontId="22" fillId="2" borderId="0" xfId="0" applyNumberFormat="1" applyFont="1" applyFill="1" applyAlignment="1" applyProtection="1">
      <alignment horizontal="right" vertical="center"/>
      <protection locked="0"/>
    </xf>
    <xf numFmtId="0" fontId="4" fillId="0" borderId="0" xfId="7" applyFont="1" applyProtection="1">
      <alignment vertical="center"/>
    </xf>
    <xf numFmtId="0" fontId="8" fillId="0" borderId="0" xfId="3" applyFont="1" applyProtection="1">
      <alignment vertical="center"/>
    </xf>
    <xf numFmtId="0" fontId="4" fillId="0" borderId="0" xfId="3" applyFont="1" applyProtection="1">
      <alignment vertical="center"/>
    </xf>
    <xf numFmtId="179" fontId="7" fillId="0" borderId="0" xfId="7" applyNumberFormat="1" applyFont="1" applyAlignment="1" applyProtection="1">
      <alignment horizontal="right" vertical="top"/>
    </xf>
    <xf numFmtId="179" fontId="4" fillId="0" borderId="0" xfId="7" applyNumberFormat="1" applyFont="1" applyAlignment="1" applyProtection="1">
      <alignment vertical="top"/>
    </xf>
    <xf numFmtId="0" fontId="13" fillId="0" borderId="0" xfId="3" applyFont="1" applyProtection="1">
      <alignment vertical="center"/>
    </xf>
    <xf numFmtId="0" fontId="20" fillId="0" borderId="14" xfId="3" applyFont="1" applyBorder="1" applyProtection="1">
      <alignment vertical="center"/>
    </xf>
    <xf numFmtId="0" fontId="20" fillId="0" borderId="15" xfId="3" applyFont="1" applyBorder="1" applyProtection="1">
      <alignment vertical="center"/>
    </xf>
    <xf numFmtId="0" fontId="20" fillId="0" borderId="17" xfId="3" applyFont="1" applyBorder="1" applyProtection="1">
      <alignment vertical="center"/>
    </xf>
    <xf numFmtId="49" fontId="4" fillId="0" borderId="0" xfId="7" applyNumberFormat="1" applyFont="1" applyProtection="1">
      <alignment vertical="center"/>
    </xf>
    <xf numFmtId="0" fontId="20" fillId="0" borderId="18" xfId="3" applyFont="1" applyBorder="1" applyProtection="1">
      <alignment vertical="center"/>
    </xf>
    <xf numFmtId="0" fontId="20" fillId="0" borderId="0" xfId="3" applyFont="1" applyProtection="1">
      <alignment vertical="center"/>
    </xf>
    <xf numFmtId="0" fontId="20" fillId="0" borderId="20" xfId="3" applyFont="1" applyBorder="1" applyProtection="1">
      <alignment vertical="center"/>
    </xf>
    <xf numFmtId="0" fontId="20" fillId="0" borderId="16" xfId="3" applyFont="1" applyBorder="1" applyProtection="1">
      <alignment vertical="center"/>
    </xf>
    <xf numFmtId="0" fontId="20" fillId="0" borderId="12" xfId="3" applyFont="1" applyBorder="1" applyProtection="1">
      <alignment vertical="center"/>
    </xf>
    <xf numFmtId="0" fontId="20" fillId="0" borderId="13" xfId="3" applyFont="1" applyBorder="1" applyProtection="1">
      <alignment vertical="center"/>
    </xf>
    <xf numFmtId="183" fontId="4" fillId="0" borderId="0" xfId="7" applyNumberFormat="1" applyFont="1" applyProtection="1">
      <alignment vertic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4" fillId="0" borderId="15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180" fontId="4" fillId="0" borderId="18" xfId="0" applyNumberFormat="1" applyFont="1" applyBorder="1" applyProtection="1">
      <alignment vertical="center"/>
    </xf>
    <xf numFmtId="180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17" fillId="0" borderId="0" xfId="0" applyFont="1" applyAlignment="1" applyProtection="1">
      <alignment horizontal="right" vertical="top"/>
    </xf>
    <xf numFmtId="0" fontId="17" fillId="0" borderId="0" xfId="0" applyFont="1" applyAlignment="1" applyProtection="1">
      <alignment vertical="top"/>
    </xf>
    <xf numFmtId="0" fontId="4" fillId="0" borderId="20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17" fillId="0" borderId="0" xfId="0" applyFont="1" applyAlignment="1" applyProtection="1">
      <alignment vertical="top"/>
    </xf>
    <xf numFmtId="0" fontId="21" fillId="0" borderId="0" xfId="0" applyFont="1" applyAlignment="1" applyProtection="1">
      <alignment vertical="top"/>
    </xf>
    <xf numFmtId="49" fontId="17" fillId="0" borderId="0" xfId="0" applyNumberFormat="1" applyFont="1" applyAlignment="1" applyProtection="1">
      <alignment horizontal="right" vertical="top"/>
    </xf>
    <xf numFmtId="0" fontId="4" fillId="0" borderId="18" xfId="0" applyFont="1" applyBorder="1" applyProtection="1">
      <alignment vertical="center"/>
    </xf>
    <xf numFmtId="0" fontId="15" fillId="0" borderId="20" xfId="0" applyFont="1" applyBorder="1" applyAlignment="1" applyProtection="1">
      <alignment vertical="top"/>
    </xf>
    <xf numFmtId="0" fontId="4" fillId="0" borderId="20" xfId="3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15" fillId="0" borderId="12" xfId="0" applyFont="1" applyBorder="1" applyAlignment="1" applyProtection="1">
      <alignment horizontal="right" vertical="top"/>
    </xf>
    <xf numFmtId="0" fontId="15" fillId="0" borderId="12" xfId="0" applyFont="1" applyBorder="1" applyAlignment="1" applyProtection="1">
      <alignment vertical="top"/>
    </xf>
    <xf numFmtId="0" fontId="4" fillId="0" borderId="13" xfId="0" applyFont="1" applyBorder="1" applyProtection="1">
      <alignment vertical="center"/>
    </xf>
    <xf numFmtId="0" fontId="15" fillId="0" borderId="0" xfId="0" applyFont="1" applyAlignment="1" applyProtection="1">
      <alignment vertical="top"/>
    </xf>
    <xf numFmtId="0" fontId="16" fillId="0" borderId="14" xfId="0" applyFont="1" applyBorder="1" applyAlignment="1" applyProtection="1">
      <alignment horizontal="left" vertical="center" indent="1"/>
    </xf>
    <xf numFmtId="0" fontId="16" fillId="0" borderId="15" xfId="0" applyFont="1" applyBorder="1" applyAlignment="1" applyProtection="1">
      <alignment horizontal="left" vertical="center" indent="1"/>
    </xf>
    <xf numFmtId="0" fontId="16" fillId="0" borderId="17" xfId="0" applyFont="1" applyBorder="1" applyAlignment="1" applyProtection="1">
      <alignment horizontal="left" vertical="center" indent="1"/>
    </xf>
    <xf numFmtId="0" fontId="17" fillId="0" borderId="0" xfId="0" applyFont="1" applyProtection="1">
      <alignment vertical="center"/>
    </xf>
    <xf numFmtId="0" fontId="17" fillId="0" borderId="0" xfId="0" applyFont="1" applyAlignment="1" applyProtection="1">
      <alignment horizontal="left" vertical="top"/>
    </xf>
    <xf numFmtId="0" fontId="21" fillId="0" borderId="0" xfId="0" applyFont="1" applyAlignment="1" applyProtection="1">
      <alignment vertical="top" wrapText="1"/>
    </xf>
    <xf numFmtId="0" fontId="21" fillId="0" borderId="0" xfId="0" applyFont="1" applyAlignment="1" applyProtection="1">
      <alignment vertical="top"/>
    </xf>
    <xf numFmtId="0" fontId="4" fillId="0" borderId="20" xfId="7" applyFont="1" applyBorder="1" applyProtection="1">
      <alignment vertical="center"/>
    </xf>
    <xf numFmtId="0" fontId="17" fillId="0" borderId="12" xfId="0" applyFont="1" applyBorder="1" applyAlignment="1" applyProtection="1">
      <alignment horizontal="right" vertical="top"/>
    </xf>
    <xf numFmtId="0" fontId="17" fillId="0" borderId="12" xfId="0" applyFont="1" applyBorder="1" applyAlignment="1" applyProtection="1">
      <alignment vertical="top"/>
    </xf>
    <xf numFmtId="0" fontId="18" fillId="0" borderId="18" xfId="0" applyFont="1" applyBorder="1" applyProtection="1">
      <alignment vertical="center"/>
    </xf>
    <xf numFmtId="0" fontId="18" fillId="0" borderId="0" xfId="0" applyFont="1" applyProtection="1">
      <alignment vertical="center"/>
    </xf>
    <xf numFmtId="49" fontId="4" fillId="0" borderId="15" xfId="0" applyNumberFormat="1" applyFont="1" applyBorder="1" applyProtection="1">
      <alignment vertical="center"/>
    </xf>
    <xf numFmtId="0" fontId="21" fillId="0" borderId="0" xfId="0" applyFont="1" applyAlignment="1" applyProtection="1">
      <alignment vertical="center" wrapText="1"/>
    </xf>
    <xf numFmtId="0" fontId="21" fillId="0" borderId="0" xfId="0" applyFont="1" applyProtection="1">
      <alignment vertical="center"/>
    </xf>
    <xf numFmtId="49" fontId="21" fillId="0" borderId="0" xfId="0" applyNumberFormat="1" applyFont="1" applyProtection="1">
      <alignment vertical="center"/>
    </xf>
    <xf numFmtId="178" fontId="21" fillId="0" borderId="0" xfId="0" applyNumberFormat="1" applyFont="1" applyProtection="1">
      <alignment vertical="center"/>
    </xf>
    <xf numFmtId="181" fontId="15" fillId="0" borderId="0" xfId="0" applyNumberFormat="1" applyFont="1" applyAlignment="1" applyProtection="1">
      <alignment vertical="top"/>
    </xf>
    <xf numFmtId="181" fontId="4" fillId="0" borderId="0" xfId="3" applyNumberFormat="1" applyFont="1" applyProtection="1">
      <alignment vertical="center"/>
    </xf>
    <xf numFmtId="182" fontId="4" fillId="0" borderId="15" xfId="0" applyNumberFormat="1" applyFont="1" applyBorder="1" applyProtection="1">
      <alignment vertical="center"/>
    </xf>
    <xf numFmtId="178" fontId="4" fillId="0" borderId="15" xfId="0" applyNumberFormat="1" applyFont="1" applyBorder="1" applyProtection="1">
      <alignment vertical="center"/>
    </xf>
    <xf numFmtId="182" fontId="4" fillId="0" borderId="0" xfId="0" applyNumberFormat="1" applyFont="1" applyProtection="1">
      <alignment vertical="center"/>
    </xf>
    <xf numFmtId="178" fontId="4" fillId="0" borderId="0" xfId="0" applyNumberFormat="1" applyFont="1" applyProtection="1">
      <alignment vertical="center"/>
    </xf>
    <xf numFmtId="177" fontId="4" fillId="0" borderId="0" xfId="0" applyNumberFormat="1" applyFont="1" applyProtection="1">
      <alignment vertical="center"/>
    </xf>
    <xf numFmtId="178" fontId="4" fillId="0" borderId="0" xfId="0" applyNumberFormat="1" applyFont="1" applyProtection="1">
      <alignment vertical="center"/>
    </xf>
    <xf numFmtId="49" fontId="15" fillId="0" borderId="12" xfId="0" applyNumberFormat="1" applyFont="1" applyBorder="1" applyAlignment="1" applyProtection="1">
      <alignment vertical="top"/>
    </xf>
    <xf numFmtId="49" fontId="15" fillId="0" borderId="0" xfId="0" applyNumberFormat="1" applyFont="1" applyAlignment="1" applyProtection="1">
      <alignment vertical="top"/>
    </xf>
    <xf numFmtId="49" fontId="4" fillId="0" borderId="0" xfId="0" applyNumberFormat="1" applyFont="1" applyProtection="1">
      <alignment vertical="center"/>
    </xf>
    <xf numFmtId="49" fontId="4" fillId="0" borderId="0" xfId="3" applyNumberFormat="1" applyFo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17" fillId="0" borderId="0" xfId="0" applyFont="1" applyProtection="1">
      <alignment vertical="center"/>
    </xf>
    <xf numFmtId="49" fontId="17" fillId="0" borderId="0" xfId="0" applyNumberFormat="1" applyFont="1" applyProtection="1">
      <alignment vertical="center"/>
    </xf>
    <xf numFmtId="0" fontId="13" fillId="0" borderId="0" xfId="0" applyFont="1" applyAlignment="1" applyProtection="1">
      <alignment vertical="top"/>
    </xf>
    <xf numFmtId="0" fontId="4" fillId="0" borderId="19" xfId="7" applyFont="1" applyBorder="1" applyAlignment="1" applyProtection="1">
      <alignment horizontal="left" vertical="center"/>
    </xf>
    <xf numFmtId="0" fontId="4" fillId="0" borderId="1" xfId="7" applyFont="1" applyBorder="1" applyAlignment="1" applyProtection="1">
      <alignment horizontal="left" vertical="center"/>
    </xf>
    <xf numFmtId="0" fontId="4" fillId="0" borderId="29" xfId="7" applyFont="1" applyBorder="1" applyAlignment="1" applyProtection="1">
      <alignment horizontal="left" vertical="center"/>
    </xf>
    <xf numFmtId="49" fontId="4" fillId="0" borderId="23" xfId="7" applyNumberFormat="1" applyFont="1" applyBorder="1" applyAlignment="1" applyProtection="1">
      <alignment horizontal="left" vertical="center"/>
    </xf>
    <xf numFmtId="49" fontId="4" fillId="0" borderId="1" xfId="7" applyNumberFormat="1" applyFont="1" applyBorder="1" applyAlignment="1" applyProtection="1">
      <alignment horizontal="left" vertical="center"/>
    </xf>
    <xf numFmtId="49" fontId="4" fillId="0" borderId="29" xfId="7" applyNumberFormat="1" applyFont="1" applyBorder="1" applyAlignment="1" applyProtection="1">
      <alignment horizontal="left" vertical="center"/>
    </xf>
    <xf numFmtId="0" fontId="4" fillId="0" borderId="25" xfId="7" applyFont="1" applyBorder="1" applyAlignment="1" applyProtection="1">
      <alignment horizontal="center" vertical="center"/>
    </xf>
    <xf numFmtId="0" fontId="4" fillId="0" borderId="23" xfId="7" applyFont="1" applyBorder="1" applyAlignment="1" applyProtection="1">
      <alignment horizontal="left" vertical="center"/>
    </xf>
    <xf numFmtId="0" fontId="4" fillId="0" borderId="2" xfId="7" applyFont="1" applyBorder="1" applyAlignment="1" applyProtection="1">
      <alignment horizontal="left" vertical="center"/>
    </xf>
    <xf numFmtId="0" fontId="16" fillId="0" borderId="31" xfId="0" applyFont="1" applyBorder="1" applyProtection="1">
      <alignment vertical="center"/>
    </xf>
    <xf numFmtId="180" fontId="4" fillId="0" borderId="38" xfId="0" quotePrefix="1" applyNumberFormat="1" applyFont="1" applyBorder="1" applyProtection="1">
      <alignment vertical="center"/>
    </xf>
    <xf numFmtId="0" fontId="4" fillId="0" borderId="43" xfId="3" applyFont="1" applyBorder="1" applyAlignment="1" applyProtection="1">
      <alignment horizontal="left" vertical="center"/>
    </xf>
    <xf numFmtId="0" fontId="19" fillId="0" borderId="43" xfId="0" applyFont="1" applyBorder="1" applyAlignment="1" applyProtection="1">
      <alignment horizontal="left" vertical="center" wrapText="1"/>
    </xf>
    <xf numFmtId="180" fontId="4" fillId="0" borderId="28" xfId="0" quotePrefix="1" applyNumberFormat="1" applyFont="1" applyBorder="1" applyProtection="1">
      <alignment vertical="center"/>
    </xf>
    <xf numFmtId="0" fontId="4" fillId="0" borderId="22" xfId="3" applyFont="1" applyBorder="1" applyAlignment="1" applyProtection="1">
      <alignment horizontal="left" vertical="center"/>
    </xf>
    <xf numFmtId="0" fontId="19" fillId="0" borderId="22" xfId="0" applyFont="1" applyBorder="1" applyAlignment="1" applyProtection="1">
      <alignment horizontal="left" vertical="center" wrapText="1"/>
    </xf>
    <xf numFmtId="180" fontId="4" fillId="0" borderId="35" xfId="0" quotePrefix="1" applyNumberFormat="1" applyFont="1" applyBorder="1" applyProtection="1">
      <alignment vertical="center"/>
    </xf>
    <xf numFmtId="0" fontId="4" fillId="0" borderId="34" xfId="3" applyFont="1" applyBorder="1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0" fontId="4" fillId="0" borderId="35" xfId="3" applyFont="1" applyBorder="1" applyAlignment="1" applyProtection="1">
      <alignment horizontal="left" vertical="center"/>
    </xf>
    <xf numFmtId="0" fontId="19" fillId="0" borderId="34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19" fillId="0" borderId="35" xfId="0" applyFont="1" applyBorder="1" applyAlignment="1" applyProtection="1">
      <alignment horizontal="left" vertical="center" wrapText="1"/>
    </xf>
    <xf numFmtId="0" fontId="4" fillId="0" borderId="37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4" fillId="0" borderId="32" xfId="3" applyFont="1" applyBorder="1" applyAlignment="1" applyProtection="1">
      <alignment horizontal="left" vertical="center"/>
    </xf>
    <xf numFmtId="0" fontId="4" fillId="0" borderId="36" xfId="3" applyFont="1" applyBorder="1" applyAlignment="1" applyProtection="1">
      <alignment horizontal="left" vertical="center"/>
    </xf>
    <xf numFmtId="0" fontId="4" fillId="0" borderId="24" xfId="3" applyFont="1" applyBorder="1" applyAlignment="1" applyProtection="1">
      <alignment horizontal="left" vertical="center"/>
    </xf>
    <xf numFmtId="0" fontId="4" fillId="0" borderId="38" xfId="3" applyFont="1" applyBorder="1" applyAlignment="1" applyProtection="1">
      <alignment horizontal="left" vertical="center"/>
    </xf>
    <xf numFmtId="180" fontId="4" fillId="0" borderId="10" xfId="0" quotePrefix="1" applyNumberFormat="1" applyFont="1" applyBorder="1" applyProtection="1">
      <alignment vertical="center"/>
    </xf>
    <xf numFmtId="0" fontId="4" fillId="0" borderId="21" xfId="3" applyFont="1" applyBorder="1" applyAlignment="1" applyProtection="1">
      <alignment horizontal="left" vertical="center"/>
    </xf>
    <xf numFmtId="0" fontId="19" fillId="0" borderId="21" xfId="0" applyFont="1" applyBorder="1" applyAlignment="1" applyProtection="1">
      <alignment horizontal="left" vertical="center" wrapText="1"/>
    </xf>
    <xf numFmtId="183" fontId="4" fillId="3" borderId="0" xfId="7" applyNumberFormat="1" applyFont="1" applyFill="1" applyProtection="1">
      <alignment vertical="center"/>
    </xf>
    <xf numFmtId="0" fontId="4" fillId="3" borderId="0" xfId="7" applyFont="1" applyFill="1" applyProtection="1">
      <alignment vertical="center"/>
    </xf>
    <xf numFmtId="0" fontId="16" fillId="3" borderId="18" xfId="0" applyFont="1" applyFill="1" applyBorder="1" applyProtection="1">
      <alignment vertical="center"/>
    </xf>
    <xf numFmtId="0" fontId="17" fillId="0" borderId="15" xfId="0" applyFont="1" applyBorder="1" applyAlignment="1" applyProtection="1">
      <alignment horizontal="right" vertical="top"/>
    </xf>
    <xf numFmtId="0" fontId="17" fillId="0" borderId="20" xfId="0" applyFont="1" applyBorder="1" applyAlignment="1" applyProtection="1">
      <alignment vertical="top"/>
    </xf>
    <xf numFmtId="0" fontId="4" fillId="3" borderId="0" xfId="3" applyFont="1" applyFill="1" applyProtection="1">
      <alignment vertical="center"/>
    </xf>
    <xf numFmtId="0" fontId="4" fillId="3" borderId="0" xfId="0" applyFont="1" applyFill="1" applyProtection="1">
      <alignment vertical="center"/>
    </xf>
    <xf numFmtId="0" fontId="4" fillId="3" borderId="0" xfId="3" applyFont="1" applyFill="1" applyAlignment="1" applyProtection="1">
      <alignment horizontal="center" vertical="center"/>
    </xf>
    <xf numFmtId="49" fontId="4" fillId="3" borderId="0" xfId="0" applyNumberFormat="1" applyFont="1" applyFill="1" applyAlignment="1" applyProtection="1">
      <alignment horizontal="center" vertical="center"/>
    </xf>
    <xf numFmtId="0" fontId="4" fillId="3" borderId="20" xfId="0" applyFont="1" applyFill="1" applyBorder="1" applyProtection="1">
      <alignment vertical="center"/>
    </xf>
    <xf numFmtId="0" fontId="13" fillId="0" borderId="12" xfId="0" applyFont="1" applyBorder="1" applyAlignment="1" applyProtection="1">
      <alignment vertical="top"/>
    </xf>
    <xf numFmtId="0" fontId="4" fillId="0" borderId="18" xfId="7" applyFont="1" applyBorder="1" applyAlignment="1" applyProtection="1">
      <alignment horizontal="left" vertical="center"/>
    </xf>
    <xf numFmtId="0" fontId="4" fillId="0" borderId="0" xfId="7" applyFont="1" applyAlignment="1" applyProtection="1">
      <alignment horizontal="left" vertical="center"/>
    </xf>
    <xf numFmtId="0" fontId="4" fillId="0" borderId="35" xfId="7" applyFont="1" applyBorder="1" applyAlignment="1" applyProtection="1">
      <alignment horizontal="left" vertical="center"/>
    </xf>
    <xf numFmtId="180" fontId="4" fillId="0" borderId="42" xfId="0" quotePrefix="1" applyNumberFormat="1" applyFont="1" applyBorder="1" applyProtection="1">
      <alignment vertical="center"/>
    </xf>
    <xf numFmtId="0" fontId="4" fillId="0" borderId="44" xfId="3" applyFont="1" applyBorder="1" applyAlignment="1" applyProtection="1">
      <alignment horizontal="left" vertical="center"/>
    </xf>
    <xf numFmtId="0" fontId="19" fillId="0" borderId="27" xfId="0" applyFont="1" applyBorder="1" applyAlignment="1" applyProtection="1">
      <alignment horizontal="left" vertical="center" wrapText="1"/>
    </xf>
    <xf numFmtId="0" fontId="19" fillId="0" borderId="3" xfId="0" applyFont="1" applyBorder="1" applyAlignment="1" applyProtection="1">
      <alignment horizontal="left" vertical="center" wrapText="1"/>
    </xf>
    <xf numFmtId="0" fontId="19" fillId="0" borderId="30" xfId="0" applyFont="1" applyBorder="1" applyAlignment="1" applyProtection="1">
      <alignment horizontal="left" vertical="center" wrapText="1"/>
    </xf>
    <xf numFmtId="0" fontId="19" fillId="0" borderId="5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28" xfId="0" applyFont="1" applyBorder="1" applyAlignment="1" applyProtection="1">
      <alignment horizontal="left" vertical="center" wrapText="1"/>
    </xf>
    <xf numFmtId="180" fontId="4" fillId="0" borderId="32" xfId="0" quotePrefix="1" applyNumberFormat="1" applyFont="1" applyBorder="1" applyProtection="1">
      <alignment vertical="center"/>
    </xf>
    <xf numFmtId="0" fontId="19" fillId="0" borderId="0" xfId="0" applyFont="1" applyProtection="1">
      <alignment vertical="center"/>
    </xf>
    <xf numFmtId="178" fontId="4" fillId="0" borderId="0" xfId="7" applyNumberFormat="1" applyFont="1" applyAlignment="1" applyProtection="1">
      <alignment horizontal="right" vertical="center"/>
    </xf>
    <xf numFmtId="0" fontId="21" fillId="0" borderId="0" xfId="0" applyFont="1" applyProtection="1">
      <alignment vertical="center"/>
    </xf>
    <xf numFmtId="180" fontId="4" fillId="0" borderId="0" xfId="0" applyNumberFormat="1" applyFont="1" applyAlignment="1" applyProtection="1">
      <alignment vertical="top"/>
    </xf>
    <xf numFmtId="49" fontId="4" fillId="0" borderId="0" xfId="0" applyNumberFormat="1" applyFont="1" applyAlignment="1" applyProtection="1">
      <alignment horizontal="left" vertical="top" wrapText="1"/>
    </xf>
    <xf numFmtId="183" fontId="4" fillId="0" borderId="0" xfId="3" applyNumberFormat="1" applyFont="1" applyProtection="1">
      <alignment vertical="center"/>
    </xf>
    <xf numFmtId="0" fontId="4" fillId="0" borderId="18" xfId="3" applyFont="1" applyBorder="1" applyProtection="1">
      <alignment vertical="center"/>
    </xf>
    <xf numFmtId="0" fontId="4" fillId="0" borderId="15" xfId="3" applyFont="1" applyBorder="1" applyProtection="1">
      <alignment vertical="center"/>
    </xf>
    <xf numFmtId="0" fontId="4" fillId="0" borderId="17" xfId="3" applyFont="1" applyBorder="1" applyProtection="1">
      <alignment vertical="center"/>
    </xf>
    <xf numFmtId="180" fontId="21" fillId="0" borderId="0" xfId="0" applyNumberFormat="1" applyFont="1" applyProtection="1">
      <alignment vertical="center"/>
    </xf>
    <xf numFmtId="49" fontId="4" fillId="0" borderId="19" xfId="3" applyNumberFormat="1" applyFont="1" applyBorder="1" applyProtection="1">
      <alignment vertical="center"/>
    </xf>
    <xf numFmtId="0" fontId="4" fillId="0" borderId="1" xfId="3" applyFont="1" applyBorder="1" applyProtection="1">
      <alignment vertical="center"/>
    </xf>
    <xf numFmtId="0" fontId="4" fillId="0" borderId="29" xfId="3" applyFont="1" applyBorder="1" applyProtection="1">
      <alignment vertical="center"/>
    </xf>
    <xf numFmtId="49" fontId="4" fillId="0" borderId="23" xfId="3" applyNumberFormat="1" applyFont="1" applyBorder="1" applyProtection="1">
      <alignment vertical="center"/>
    </xf>
    <xf numFmtId="49" fontId="4" fillId="0" borderId="1" xfId="3" applyNumberFormat="1" applyFont="1" applyBorder="1" applyProtection="1">
      <alignment vertical="center"/>
    </xf>
    <xf numFmtId="49" fontId="4" fillId="0" borderId="29" xfId="3" applyNumberFormat="1" applyFont="1" applyBorder="1" applyProtection="1">
      <alignment vertical="center"/>
    </xf>
    <xf numFmtId="14" fontId="4" fillId="0" borderId="23" xfId="3" applyNumberFormat="1" applyFont="1" applyBorder="1" applyProtection="1">
      <alignment vertical="center"/>
    </xf>
    <xf numFmtId="177" fontId="4" fillId="0" borderId="2" xfId="3" applyNumberFormat="1" applyFont="1" applyBorder="1" applyProtection="1">
      <alignment vertical="center"/>
    </xf>
    <xf numFmtId="0" fontId="4" fillId="0" borderId="16" xfId="3" applyFont="1" applyBorder="1" applyProtection="1">
      <alignment vertical="center"/>
    </xf>
    <xf numFmtId="0" fontId="4" fillId="0" borderId="12" xfId="3" applyFont="1" applyBorder="1" applyProtection="1">
      <alignment vertical="center"/>
    </xf>
    <xf numFmtId="0" fontId="4" fillId="0" borderId="13" xfId="3" applyFont="1" applyBorder="1" applyProtection="1">
      <alignment vertical="center"/>
    </xf>
    <xf numFmtId="0" fontId="7" fillId="0" borderId="0" xfId="7" applyNumberFormat="1" applyFont="1" applyAlignment="1" applyProtection="1">
      <alignment horizontal="right" vertical="top"/>
    </xf>
    <xf numFmtId="0" fontId="4" fillId="0" borderId="0" xfId="7" applyNumberFormat="1" applyFont="1" applyProtection="1">
      <alignment vertical="center"/>
    </xf>
    <xf numFmtId="0" fontId="4" fillId="0" borderId="0" xfId="7" applyNumberFormat="1" applyFont="1" applyAlignment="1" applyProtection="1">
      <alignment horizontal="left" vertical="center"/>
    </xf>
  </cellXfs>
  <cellStyles count="19">
    <cellStyle name="ハイパーリンク" xfId="1" builtinId="8"/>
    <cellStyle name="ハイパーリンク 2" xfId="16" xr:uid="{00000000-0005-0000-0000-000001000000}"/>
    <cellStyle name="桁区切り 2" xfId="5" xr:uid="{00000000-0005-0000-0000-000002000000}"/>
    <cellStyle name="桁区切り 2 2" xfId="14" xr:uid="{00000000-0005-0000-0000-000003000000}"/>
    <cellStyle name="桁区切り 3" xfId="8" xr:uid="{00000000-0005-0000-0000-000004000000}"/>
    <cellStyle name="桁区切り 4" xfId="17" xr:uid="{00000000-0005-0000-0000-000005000000}"/>
    <cellStyle name="桁区切り 5" xfId="18" xr:uid="{00000000-0005-0000-0000-000006000000}"/>
    <cellStyle name="通貨 2" xfId="10" xr:uid="{00000000-0005-0000-0000-000007000000}"/>
    <cellStyle name="標準" xfId="0" builtinId="0"/>
    <cellStyle name="標準 2" xfId="11" xr:uid="{00000000-0005-0000-0000-000009000000}"/>
    <cellStyle name="標準 3 3" xfId="4" xr:uid="{00000000-0005-0000-0000-00000A000000}"/>
    <cellStyle name="標準 4" xfId="9" xr:uid="{00000000-0005-0000-0000-00000B000000}"/>
    <cellStyle name="標準 5" xfId="3" xr:uid="{00000000-0005-0000-0000-00000C000000}"/>
    <cellStyle name="標準 5 2" xfId="2" xr:uid="{00000000-0005-0000-0000-00000D000000}"/>
    <cellStyle name="標準 5 2 2" xfId="7" xr:uid="{00000000-0005-0000-0000-00000E000000}"/>
    <cellStyle name="標準 5 2 2 2" xfId="13" xr:uid="{00000000-0005-0000-0000-00000F000000}"/>
    <cellStyle name="標準 5 2 2 3" xfId="12" xr:uid="{00000000-0005-0000-0000-000010000000}"/>
    <cellStyle name="標準 8" xfId="15" xr:uid="{00000000-0005-0000-0000-000011000000}"/>
    <cellStyle name="標準 9" xfId="6" xr:uid="{00000000-0005-0000-0000-000012000000}"/>
  </cellStyles>
  <dxfs count="174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000000"/>
      <color rgb="FFA6A6A6"/>
      <color rgb="FFFFE1FF"/>
      <color rgb="FFE2EFDA"/>
      <color rgb="FFFF0000"/>
      <color rgb="FFEEAAFC"/>
      <color rgb="FFFFE699"/>
      <color rgb="FFC6E0B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01">
    <outlinePr summaryBelow="0"/>
    <pageSetUpPr fitToPage="1"/>
  </sheetPr>
  <dimension ref="A1:W293"/>
  <sheetViews>
    <sheetView showGridLines="0" tabSelected="1" topLeftCell="B1" zoomScaleNormal="100" workbookViewId="0">
      <selection activeCell="B1" sqref="B1"/>
    </sheetView>
  </sheetViews>
  <sheetFormatPr defaultRowHeight="13.5" x14ac:dyDescent="0.15"/>
  <cols>
    <col min="1" max="1" width="10.75" style="184" hidden="1" customWidth="1"/>
    <col min="2" max="3" width="1.625" style="48" customWidth="1"/>
    <col min="4" max="4" width="6.25" style="48" customWidth="1"/>
    <col min="5" max="5" width="6.625" style="48" customWidth="1"/>
    <col min="6" max="6" width="5.25" style="48" customWidth="1"/>
    <col min="7" max="7" width="3.375" style="48" customWidth="1"/>
    <col min="8" max="8" width="6.125" style="48" customWidth="1"/>
    <col min="9" max="9" width="1.625" style="48" customWidth="1"/>
    <col min="10" max="10" width="7.25" style="48" customWidth="1"/>
    <col min="11" max="11" width="5.375" style="48" customWidth="1"/>
    <col min="12" max="12" width="9.375" style="48" customWidth="1"/>
    <col min="13" max="13" width="25.625" style="48" customWidth="1"/>
    <col min="14" max="14" width="6.125" style="48" customWidth="1"/>
    <col min="15" max="15" width="9.125" style="48" customWidth="1"/>
    <col min="16" max="16" width="3.375" style="48" customWidth="1"/>
    <col min="17" max="20" width="6.625" style="48" customWidth="1"/>
    <col min="21" max="21" width="18.125" style="48" customWidth="1"/>
    <col min="22" max="22" width="2.625" style="48" customWidth="1"/>
    <col min="23" max="23" width="3.625" style="48" customWidth="1"/>
    <col min="24" max="16384" width="9" style="48"/>
  </cols>
  <sheetData>
    <row r="1" spans="1:23" ht="30" customHeight="1" x14ac:dyDescent="0.15">
      <c r="A1" s="201" t="s">
        <v>300</v>
      </c>
      <c r="B1" s="46"/>
      <c r="C1" s="47" t="s">
        <v>244</v>
      </c>
      <c r="D1" s="47"/>
      <c r="T1" s="200" t="s">
        <v>307</v>
      </c>
      <c r="U1" s="49"/>
      <c r="V1" s="49"/>
      <c r="W1" s="50"/>
    </row>
    <row r="2" spans="1:23" ht="15" hidden="1" customHeight="1" x14ac:dyDescent="0.15">
      <c r="A2" s="201" t="s">
        <v>36</v>
      </c>
      <c r="B2" s="46"/>
      <c r="C2" s="51"/>
      <c r="D2" s="51"/>
      <c r="E2" s="51"/>
      <c r="F2" s="51"/>
      <c r="G2" s="51"/>
      <c r="H2" s="51"/>
      <c r="W2" s="1"/>
    </row>
    <row r="3" spans="1:23" ht="30" customHeight="1" x14ac:dyDescent="0.15">
      <c r="A3" s="201" t="s">
        <v>308</v>
      </c>
      <c r="B3" s="46"/>
      <c r="C3" s="48" t="s">
        <v>305</v>
      </c>
    </row>
    <row r="4" spans="1:23" ht="5.25" customHeight="1" x14ac:dyDescent="0.15">
      <c r="A4" s="46"/>
      <c r="B4" s="46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1:23" ht="15" customHeight="1" x14ac:dyDescent="0.15">
      <c r="A5" s="46"/>
      <c r="B5" s="55"/>
      <c r="C5" s="56" t="s">
        <v>306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8"/>
    </row>
    <row r="6" spans="1:23" ht="15" customHeight="1" x14ac:dyDescent="0.15">
      <c r="A6" s="46"/>
      <c r="B6" s="46"/>
      <c r="C6" s="56" t="s">
        <v>24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8"/>
    </row>
    <row r="7" spans="1:23" ht="15" customHeight="1" x14ac:dyDescent="0.15">
      <c r="A7" s="46"/>
      <c r="B7" s="46"/>
      <c r="C7" s="56" t="s">
        <v>25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8"/>
    </row>
    <row r="8" spans="1:23" ht="15" hidden="1" customHeight="1" x14ac:dyDescent="0.15">
      <c r="A8" s="46"/>
      <c r="B8" s="46"/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8"/>
    </row>
    <row r="9" spans="1:23" ht="7.5" customHeight="1" x14ac:dyDescent="0.15">
      <c r="A9" s="46"/>
      <c r="B9" s="46"/>
      <c r="C9" s="59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1"/>
    </row>
    <row r="10" spans="1:23" ht="15.75" customHeight="1" x14ac:dyDescent="0.15">
      <c r="A10" s="46"/>
      <c r="B10" s="46"/>
    </row>
    <row r="11" spans="1:23" ht="15.75" hidden="1" customHeight="1" x14ac:dyDescent="0.15">
      <c r="A11" s="62"/>
      <c r="B11" s="46"/>
    </row>
    <row r="12" spans="1:23" ht="15.75" hidden="1" customHeight="1" x14ac:dyDescent="0.15">
      <c r="A12" s="62"/>
      <c r="B12" s="46"/>
    </row>
    <row r="13" spans="1:23" ht="20.100000000000001" customHeight="1" x14ac:dyDescent="0.15">
      <c r="A13" s="62"/>
      <c r="B13" s="46"/>
      <c r="C13" s="63" t="s">
        <v>26</v>
      </c>
      <c r="D13" s="64"/>
      <c r="E13" s="64"/>
      <c r="F13" s="64"/>
      <c r="G13" s="64"/>
      <c r="H13" s="65"/>
    </row>
    <row r="14" spans="1:23" ht="15.75" customHeight="1" x14ac:dyDescent="0.15">
      <c r="A14" s="62"/>
      <c r="B14" s="46"/>
      <c r="C14" s="66"/>
      <c r="D14" s="67"/>
      <c r="E14" s="68"/>
      <c r="F14" s="68"/>
      <c r="G14" s="68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</row>
    <row r="15" spans="1:23" ht="15.75" hidden="1" customHeight="1" x14ac:dyDescent="0.15">
      <c r="A15" s="62"/>
      <c r="B15" s="46"/>
      <c r="C15" s="71"/>
      <c r="D15" s="72"/>
      <c r="E15" s="73"/>
      <c r="F15" s="73"/>
      <c r="G15" s="73"/>
      <c r="H15" s="73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6"/>
    </row>
    <row r="16" spans="1:23" ht="15.75" hidden="1" customHeight="1" x14ac:dyDescent="0.15">
      <c r="A16" s="62"/>
      <c r="B16" s="46"/>
      <c r="C16" s="71"/>
      <c r="D16" s="72"/>
      <c r="E16" s="77"/>
      <c r="F16" s="77"/>
      <c r="G16" s="77"/>
      <c r="H16" s="77"/>
      <c r="I16" s="74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6"/>
    </row>
    <row r="17" spans="1:22" ht="15.75" hidden="1" customHeight="1" x14ac:dyDescent="0.15">
      <c r="A17" s="62"/>
      <c r="B17" s="46"/>
      <c r="C17" s="71"/>
      <c r="D17" s="72"/>
      <c r="E17" s="77"/>
      <c r="F17" s="77"/>
      <c r="G17" s="77"/>
      <c r="H17" s="77"/>
      <c r="I17" s="74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6"/>
    </row>
    <row r="18" spans="1:22" ht="15.75" hidden="1" customHeight="1" x14ac:dyDescent="0.15">
      <c r="A18" s="62"/>
      <c r="B18" s="46"/>
      <c r="C18" s="71"/>
      <c r="D18" s="72"/>
      <c r="E18" s="77"/>
      <c r="F18" s="77"/>
      <c r="G18" s="77"/>
      <c r="H18" s="77"/>
      <c r="I18" s="74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6"/>
    </row>
    <row r="19" spans="1:22" ht="15.75" hidden="1" customHeight="1" x14ac:dyDescent="0.15">
      <c r="A19" s="62"/>
      <c r="B19" s="46"/>
      <c r="C19" s="71"/>
      <c r="D19" s="72"/>
      <c r="E19" s="77"/>
      <c r="F19" s="77"/>
      <c r="G19" s="77"/>
      <c r="H19" s="77"/>
      <c r="I19" s="74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6"/>
    </row>
    <row r="20" spans="1:22" ht="20.100000000000001" customHeight="1" x14ac:dyDescent="0.15">
      <c r="A20" s="62">
        <f>IF(TRIM($I20)="", 1001, 0)</f>
        <v>1001</v>
      </c>
      <c r="B20" s="46"/>
      <c r="C20" s="71"/>
      <c r="D20" s="72">
        <v>1</v>
      </c>
      <c r="E20" s="48" t="s">
        <v>0</v>
      </c>
      <c r="I20" s="42"/>
      <c r="J20" s="43"/>
      <c r="K20" s="43"/>
      <c r="L20" s="43"/>
      <c r="M20" s="43"/>
      <c r="N20" s="77"/>
      <c r="O20" s="77"/>
      <c r="P20" s="77"/>
      <c r="Q20" s="77"/>
      <c r="R20" s="77"/>
      <c r="S20" s="77"/>
      <c r="T20" s="77"/>
      <c r="U20" s="77"/>
      <c r="V20" s="76"/>
    </row>
    <row r="21" spans="1:22" ht="20.100000000000001" customHeight="1" x14ac:dyDescent="0.15">
      <c r="A21" s="62"/>
      <c r="B21" s="46"/>
      <c r="C21" s="71"/>
      <c r="D21" s="72"/>
      <c r="G21" s="77"/>
      <c r="H21" s="77"/>
      <c r="I21" s="74"/>
      <c r="J21" s="79" t="s">
        <v>253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6"/>
    </row>
    <row r="22" spans="1:22" ht="20.100000000000001" customHeight="1" x14ac:dyDescent="0.15">
      <c r="A22" s="62">
        <f>IF(AND(TRIM($I22)&lt;&gt;"", OR(ISERROR(FIND("@"&amp;LEFT($I22,3)&amp;"@", 都道府県3))=FALSE, ISERROR(FIND("@"&amp;LEFT($I22,4)&amp;"@",都道府県4))=FALSE))=FALSE, 1001, 0)</f>
        <v>1001</v>
      </c>
      <c r="B22" s="46"/>
      <c r="C22" s="71"/>
      <c r="D22" s="72">
        <v>2</v>
      </c>
      <c r="E22" s="48" t="s">
        <v>1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76"/>
    </row>
    <row r="23" spans="1:22" ht="20.100000000000001" customHeight="1" x14ac:dyDescent="0.15">
      <c r="A23" s="62"/>
      <c r="B23" s="46"/>
      <c r="C23" s="71"/>
      <c r="D23" s="72"/>
      <c r="E23" s="77"/>
      <c r="F23" s="77"/>
      <c r="G23" s="77"/>
      <c r="H23" s="77"/>
      <c r="I23" s="80"/>
      <c r="J23" s="79" t="s">
        <v>14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6"/>
    </row>
    <row r="24" spans="1:22" ht="20.100000000000001" customHeight="1" x14ac:dyDescent="0.15">
      <c r="A24" s="62">
        <f>IF(TRIM($I24)="", 1001, 0)</f>
        <v>1001</v>
      </c>
      <c r="B24" s="46"/>
      <c r="C24" s="71"/>
      <c r="D24" s="72">
        <v>3</v>
      </c>
      <c r="E24" s="48" t="s">
        <v>2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76"/>
    </row>
    <row r="25" spans="1:22" ht="20.100000000000001" customHeight="1" x14ac:dyDescent="0.15">
      <c r="A25" s="62"/>
      <c r="B25" s="46"/>
      <c r="C25" s="81"/>
      <c r="D25" s="77"/>
      <c r="E25" s="77"/>
      <c r="F25" s="77"/>
      <c r="G25" s="77"/>
      <c r="H25" s="77"/>
      <c r="I25" s="74"/>
      <c r="J25" s="79" t="s">
        <v>254</v>
      </c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6"/>
    </row>
    <row r="26" spans="1:22" ht="20.100000000000001" customHeight="1" x14ac:dyDescent="0.15">
      <c r="A26" s="62">
        <f>IF(TRIM($I26)="", 1001, 0)</f>
        <v>1001</v>
      </c>
      <c r="B26" s="46"/>
      <c r="C26" s="71"/>
      <c r="D26" s="72">
        <v>4</v>
      </c>
      <c r="E26" s="48" t="s">
        <v>3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76"/>
    </row>
    <row r="27" spans="1:22" ht="20.100000000000001" customHeight="1" x14ac:dyDescent="0.15">
      <c r="A27" s="62"/>
      <c r="B27" s="46"/>
      <c r="C27" s="81"/>
      <c r="D27" s="77"/>
      <c r="E27" s="77"/>
      <c r="F27" s="77"/>
      <c r="G27" s="77"/>
      <c r="H27" s="77"/>
      <c r="I27" s="74"/>
      <c r="J27" s="79" t="s">
        <v>255</v>
      </c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82"/>
    </row>
    <row r="28" spans="1:22" ht="20.100000000000001" customHeight="1" x14ac:dyDescent="0.15">
      <c r="A28" s="62">
        <f>IF(TRIM($I28)="", 1001, 0)</f>
        <v>1001</v>
      </c>
      <c r="B28" s="46"/>
      <c r="C28" s="71"/>
      <c r="D28" s="72">
        <v>5</v>
      </c>
      <c r="E28" s="48" t="s">
        <v>18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76"/>
    </row>
    <row r="29" spans="1:22" ht="20.100000000000001" customHeight="1" x14ac:dyDescent="0.15">
      <c r="A29" s="62"/>
      <c r="B29" s="46"/>
      <c r="C29" s="81"/>
      <c r="D29" s="77"/>
      <c r="E29" s="77"/>
      <c r="F29" s="77"/>
      <c r="G29" s="77"/>
      <c r="H29" s="77"/>
      <c r="I29" s="74"/>
      <c r="J29" s="79" t="s">
        <v>15</v>
      </c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82"/>
    </row>
    <row r="30" spans="1:22" ht="20.100000000000001" customHeight="1" x14ac:dyDescent="0.15">
      <c r="A30" s="62">
        <f>IF(TRIM($I30)="", 1001, 0)</f>
        <v>1001</v>
      </c>
      <c r="B30" s="46"/>
      <c r="C30" s="71"/>
      <c r="D30" s="72">
        <v>6</v>
      </c>
      <c r="E30" s="48" t="s">
        <v>4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76"/>
    </row>
    <row r="31" spans="1:22" ht="20.100000000000001" customHeight="1" x14ac:dyDescent="0.15">
      <c r="A31" s="62"/>
      <c r="B31" s="46"/>
      <c r="C31" s="81"/>
      <c r="D31" s="77"/>
      <c r="E31" s="77"/>
      <c r="F31" s="77"/>
      <c r="G31" s="77"/>
      <c r="H31" s="77"/>
      <c r="I31" s="74"/>
      <c r="J31" s="79" t="s">
        <v>11</v>
      </c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82"/>
    </row>
    <row r="32" spans="1:22" ht="20.100000000000001" customHeight="1" x14ac:dyDescent="0.15">
      <c r="A32" s="62">
        <f>IF(TRIM($I32)="", 1001, 0)</f>
        <v>1001</v>
      </c>
      <c r="B32" s="46"/>
      <c r="C32" s="71"/>
      <c r="D32" s="72">
        <v>7</v>
      </c>
      <c r="E32" s="48" t="s">
        <v>5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76"/>
    </row>
    <row r="33" spans="1:22" ht="20.100000000000001" customHeight="1" x14ac:dyDescent="0.15">
      <c r="A33" s="62"/>
      <c r="B33" s="46"/>
      <c r="C33" s="81"/>
      <c r="D33" s="77"/>
      <c r="E33" s="77"/>
      <c r="F33" s="77"/>
      <c r="G33" s="77"/>
      <c r="H33" s="77"/>
      <c r="I33" s="74"/>
      <c r="J33" s="79" t="s">
        <v>12</v>
      </c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6"/>
    </row>
    <row r="34" spans="1:22" ht="20.100000000000001" customHeight="1" x14ac:dyDescent="0.15">
      <c r="A34" s="62">
        <f>IF(NOT(AND(TRIM($I34)&lt;&gt;"",ISNUMBER(VALUE(SUBSTITUTE($I34,"-",""))))), 1001, 0)</f>
        <v>1001</v>
      </c>
      <c r="B34" s="46"/>
      <c r="C34" s="71"/>
      <c r="D34" s="72">
        <v>8</v>
      </c>
      <c r="E34" s="48" t="s">
        <v>6</v>
      </c>
      <c r="I34" s="39"/>
      <c r="J34" s="39"/>
      <c r="K34" s="39"/>
      <c r="L34" s="39"/>
      <c r="M34" s="39"/>
      <c r="N34" s="77"/>
      <c r="O34" s="77"/>
      <c r="P34" s="77"/>
      <c r="Q34" s="77"/>
      <c r="R34" s="77"/>
      <c r="S34" s="77"/>
      <c r="T34" s="77"/>
      <c r="U34" s="77"/>
      <c r="V34" s="76"/>
    </row>
    <row r="35" spans="1:22" ht="20.100000000000001" customHeight="1" x14ac:dyDescent="0.15">
      <c r="A35" s="62"/>
      <c r="B35" s="46"/>
      <c r="C35" s="81"/>
      <c r="D35" s="77"/>
      <c r="E35" s="77"/>
      <c r="F35" s="77"/>
      <c r="G35" s="77"/>
      <c r="H35" s="77"/>
      <c r="I35" s="74"/>
      <c r="J35" s="79" t="s">
        <v>256</v>
      </c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6"/>
    </row>
    <row r="36" spans="1:22" ht="20.100000000000001" customHeight="1" x14ac:dyDescent="0.15">
      <c r="A36" s="62">
        <f>IF(NOT(AND(TRIM($I36)&lt;&gt;"",ISNUMBER(VALUE(SUBSTITUTE($I36,"-",""))))), 1001, 0)</f>
        <v>1001</v>
      </c>
      <c r="B36" s="46"/>
      <c r="C36" s="71"/>
      <c r="D36" s="72">
        <v>9</v>
      </c>
      <c r="E36" s="48" t="s">
        <v>7</v>
      </c>
      <c r="I36" s="39"/>
      <c r="J36" s="39"/>
      <c r="K36" s="39"/>
      <c r="L36" s="39"/>
      <c r="M36" s="39"/>
      <c r="N36" s="77"/>
      <c r="O36" s="77"/>
      <c r="P36" s="77"/>
      <c r="Q36" s="77"/>
      <c r="R36" s="77"/>
      <c r="S36" s="77"/>
      <c r="T36" s="77"/>
      <c r="U36" s="77"/>
      <c r="V36" s="76"/>
    </row>
    <row r="37" spans="1:22" ht="20.100000000000001" customHeight="1" x14ac:dyDescent="0.15">
      <c r="A37" s="62"/>
      <c r="B37" s="46"/>
      <c r="C37" s="81"/>
      <c r="D37" s="77"/>
      <c r="E37" s="77"/>
      <c r="F37" s="77"/>
      <c r="G37" s="77"/>
      <c r="H37" s="77"/>
      <c r="I37" s="74"/>
      <c r="J37" s="79" t="s">
        <v>256</v>
      </c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6"/>
    </row>
    <row r="38" spans="1:22" ht="20.100000000000001" customHeight="1" x14ac:dyDescent="0.15">
      <c r="A38" s="46">
        <f>IF(TRIM($I38)="", 1001, 0)</f>
        <v>1001</v>
      </c>
      <c r="B38" s="46"/>
      <c r="C38" s="81"/>
      <c r="D38" s="72">
        <v>10</v>
      </c>
      <c r="E38" s="48" t="s">
        <v>10</v>
      </c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83"/>
    </row>
    <row r="39" spans="1:22" ht="20.100000000000001" customHeight="1" x14ac:dyDescent="0.15">
      <c r="A39" s="46"/>
      <c r="B39" s="46"/>
      <c r="C39" s="81"/>
      <c r="D39" s="72"/>
      <c r="I39" s="74"/>
      <c r="J39" s="79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83"/>
    </row>
    <row r="40" spans="1:22" ht="20.100000000000001" customHeight="1" x14ac:dyDescent="0.15">
      <c r="A40" s="46">
        <f>IF(AND($I40&lt;&gt;"一致する", $I40&lt;&gt;"一致しない"), 1001, 0)</f>
        <v>0</v>
      </c>
      <c r="B40" s="46"/>
      <c r="C40" s="71"/>
      <c r="D40" s="72">
        <v>11</v>
      </c>
      <c r="E40" s="48" t="s">
        <v>37</v>
      </c>
      <c r="I40" s="39" t="s">
        <v>271</v>
      </c>
      <c r="J40" s="39"/>
      <c r="K40" s="39"/>
      <c r="L40" s="39"/>
      <c r="M40" s="39"/>
      <c r="N40" s="77"/>
      <c r="O40" s="77"/>
      <c r="P40" s="77"/>
      <c r="Q40" s="77"/>
      <c r="R40" s="77"/>
      <c r="S40" s="77"/>
      <c r="T40" s="77"/>
      <c r="U40" s="77"/>
      <c r="V40" s="83"/>
    </row>
    <row r="41" spans="1:22" ht="20.100000000000001" customHeight="1" x14ac:dyDescent="0.15">
      <c r="A41" s="46"/>
      <c r="B41" s="46"/>
      <c r="C41" s="81"/>
      <c r="D41" s="77"/>
      <c r="E41" s="77"/>
      <c r="F41" s="77"/>
      <c r="G41" s="77"/>
      <c r="H41" s="77"/>
      <c r="I41" s="80"/>
      <c r="J41" s="79" t="s">
        <v>268</v>
      </c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83"/>
    </row>
    <row r="42" spans="1:22" ht="15.75" customHeight="1" x14ac:dyDescent="0.15">
      <c r="A42" s="62"/>
      <c r="B42" s="46"/>
      <c r="C42" s="84"/>
      <c r="D42" s="85"/>
      <c r="E42" s="86"/>
      <c r="F42" s="86"/>
      <c r="G42" s="86"/>
      <c r="H42" s="86"/>
      <c r="I42" s="87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9"/>
    </row>
    <row r="43" spans="1:22" ht="15.75" customHeight="1" x14ac:dyDescent="0.15">
      <c r="A43" s="62"/>
      <c r="B43" s="46"/>
      <c r="C43" s="77"/>
      <c r="D43" s="77"/>
      <c r="E43" s="77"/>
      <c r="F43" s="77"/>
      <c r="G43" s="77"/>
      <c r="H43" s="77"/>
      <c r="I43" s="90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</row>
    <row r="44" spans="1:22" ht="15.75" hidden="1" customHeight="1" x14ac:dyDescent="0.15">
      <c r="A44" s="46"/>
      <c r="B44" s="46"/>
      <c r="C44" s="77"/>
      <c r="D44" s="77"/>
      <c r="E44" s="77"/>
      <c r="F44" s="77"/>
      <c r="G44" s="77"/>
      <c r="H44" s="77"/>
      <c r="I44" s="90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</row>
    <row r="45" spans="1:22" ht="15.75" hidden="1" customHeight="1" x14ac:dyDescent="0.15">
      <c r="A45" s="46"/>
      <c r="B45" s="46"/>
      <c r="C45" s="77"/>
      <c r="D45" s="77"/>
      <c r="E45" s="77"/>
      <c r="F45" s="77"/>
      <c r="G45" s="77"/>
      <c r="H45" s="77"/>
      <c r="I45" s="90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</row>
    <row r="46" spans="1:22" ht="15.75" hidden="1" customHeight="1" x14ac:dyDescent="0.15">
      <c r="A46" s="46"/>
      <c r="B46" s="46"/>
      <c r="C46" s="77"/>
      <c r="D46" s="77"/>
      <c r="E46" s="77"/>
      <c r="F46" s="77"/>
      <c r="G46" s="77"/>
      <c r="H46" s="77"/>
      <c r="I46" s="90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</row>
    <row r="47" spans="1:22" ht="15.75" hidden="1" customHeight="1" x14ac:dyDescent="0.15">
      <c r="A47" s="46"/>
      <c r="B47" s="46"/>
      <c r="C47" s="77"/>
      <c r="D47" s="77"/>
      <c r="E47" s="77"/>
      <c r="F47" s="77"/>
      <c r="G47" s="77"/>
      <c r="H47" s="77"/>
      <c r="I47" s="90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</row>
    <row r="48" spans="1:22" ht="15.75" hidden="1" customHeight="1" x14ac:dyDescent="0.15">
      <c r="A48" s="46"/>
      <c r="B48" s="46"/>
      <c r="C48" s="77"/>
      <c r="D48" s="77"/>
      <c r="E48" s="77"/>
      <c r="F48" s="77"/>
      <c r="G48" s="77"/>
      <c r="H48" s="77"/>
      <c r="I48" s="90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</row>
    <row r="49" spans="1:22" ht="15.75" hidden="1" customHeight="1" x14ac:dyDescent="0.15">
      <c r="A49" s="46"/>
      <c r="B49" s="46"/>
      <c r="C49" s="77"/>
      <c r="D49" s="77"/>
      <c r="E49" s="77"/>
      <c r="F49" s="77"/>
      <c r="G49" s="77"/>
      <c r="H49" s="77"/>
      <c r="I49" s="90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1:22" ht="15.75" hidden="1" customHeight="1" x14ac:dyDescent="0.15">
      <c r="A50" s="46"/>
      <c r="B50" s="46"/>
      <c r="C50" s="77"/>
      <c r="D50" s="77"/>
      <c r="E50" s="77"/>
      <c r="F50" s="77"/>
      <c r="G50" s="77"/>
      <c r="H50" s="77"/>
      <c r="I50" s="90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</row>
    <row r="51" spans="1:22" ht="15.75" hidden="1" customHeight="1" x14ac:dyDescent="0.15">
      <c r="A51" s="46"/>
      <c r="B51" s="46"/>
      <c r="C51" s="77"/>
      <c r="D51" s="77"/>
      <c r="E51" s="77"/>
      <c r="F51" s="77"/>
      <c r="G51" s="77"/>
      <c r="H51" s="77"/>
      <c r="I51" s="90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</row>
    <row r="52" spans="1:22" ht="15.75" hidden="1" customHeight="1" x14ac:dyDescent="0.15">
      <c r="A52" s="46"/>
      <c r="B52" s="46"/>
      <c r="C52" s="77"/>
      <c r="D52" s="77"/>
      <c r="E52" s="77"/>
      <c r="F52" s="77"/>
      <c r="G52" s="77"/>
      <c r="H52" s="77"/>
      <c r="I52" s="90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</row>
    <row r="53" spans="1:22" ht="15.75" hidden="1" customHeight="1" x14ac:dyDescent="0.15">
      <c r="A53" s="46"/>
      <c r="B53" s="46"/>
      <c r="C53" s="77"/>
      <c r="D53" s="77"/>
      <c r="E53" s="77"/>
      <c r="F53" s="77"/>
      <c r="G53" s="77"/>
      <c r="H53" s="77"/>
      <c r="I53" s="90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</row>
    <row r="54" spans="1:22" ht="15.75" hidden="1" customHeight="1" x14ac:dyDescent="0.15">
      <c r="A54" s="46"/>
      <c r="B54" s="46"/>
      <c r="C54" s="77"/>
      <c r="D54" s="77"/>
      <c r="E54" s="77"/>
      <c r="F54" s="77"/>
      <c r="G54" s="77"/>
      <c r="H54" s="77"/>
      <c r="I54" s="90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1:22" ht="15.75" hidden="1" customHeight="1" x14ac:dyDescent="0.15">
      <c r="A55" s="46"/>
      <c r="B55" s="46"/>
      <c r="C55" s="77"/>
      <c r="D55" s="77"/>
      <c r="E55" s="77"/>
      <c r="F55" s="77"/>
      <c r="G55" s="77"/>
      <c r="H55" s="77"/>
      <c r="I55" s="90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</row>
    <row r="56" spans="1:22" ht="15.75" hidden="1" customHeight="1" x14ac:dyDescent="0.15">
      <c r="A56" s="46"/>
      <c r="B56" s="46"/>
      <c r="C56" s="77"/>
      <c r="D56" s="77"/>
      <c r="E56" s="77"/>
      <c r="F56" s="77"/>
      <c r="G56" s="77"/>
      <c r="H56" s="77"/>
      <c r="I56" s="90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</row>
    <row r="57" spans="1:22" ht="15.75" hidden="1" customHeight="1" x14ac:dyDescent="0.15">
      <c r="A57" s="46"/>
      <c r="B57" s="46"/>
      <c r="C57" s="77"/>
      <c r="D57" s="77"/>
      <c r="E57" s="77"/>
      <c r="F57" s="77"/>
      <c r="G57" s="77"/>
      <c r="H57" s="77"/>
      <c r="I57" s="90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</row>
    <row r="58" spans="1:22" ht="15.75" hidden="1" customHeight="1" x14ac:dyDescent="0.15">
      <c r="A58" s="46"/>
      <c r="B58" s="46"/>
      <c r="C58" s="77"/>
      <c r="D58" s="77"/>
      <c r="E58" s="77"/>
      <c r="F58" s="77"/>
      <c r="G58" s="77"/>
      <c r="H58" s="77"/>
      <c r="I58" s="90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</row>
    <row r="59" spans="1:22" ht="15.75" customHeight="1" x14ac:dyDescent="0.15">
      <c r="A59" s="46"/>
      <c r="B59" s="46"/>
      <c r="C59" s="77"/>
      <c r="D59" s="77"/>
      <c r="E59" s="77"/>
      <c r="F59" s="77"/>
      <c r="G59" s="77"/>
      <c r="H59" s="77"/>
      <c r="I59" s="90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</row>
    <row r="60" spans="1:22" ht="20.100000000000001" customHeight="1" x14ac:dyDescent="0.15">
      <c r="A60" s="62"/>
      <c r="B60" s="46"/>
      <c r="C60" s="91" t="s">
        <v>27</v>
      </c>
      <c r="D60" s="92"/>
      <c r="E60" s="92"/>
      <c r="F60" s="92"/>
      <c r="G60" s="92"/>
      <c r="H60" s="93"/>
    </row>
    <row r="61" spans="1:22" ht="15.75" customHeight="1" x14ac:dyDescent="0.15">
      <c r="A61" s="62"/>
      <c r="B61" s="46"/>
      <c r="C61" s="66"/>
      <c r="D61" s="67"/>
      <c r="E61" s="68"/>
      <c r="F61" s="68"/>
      <c r="G61" s="68"/>
      <c r="H61" s="68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70"/>
    </row>
    <row r="62" spans="1:22" ht="20.100000000000001" customHeight="1" x14ac:dyDescent="0.15">
      <c r="A62" s="62"/>
      <c r="B62" s="46"/>
      <c r="C62" s="71"/>
      <c r="D62" s="94" t="s">
        <v>41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76"/>
    </row>
    <row r="63" spans="1:22" ht="20.100000000000001" customHeight="1" x14ac:dyDescent="0.15">
      <c r="A63" s="46">
        <f>IF(AND($I63&lt;&gt;"しない", $I63&lt;&gt;"する"), 1001, 0)</f>
        <v>1001</v>
      </c>
      <c r="B63" s="46"/>
      <c r="C63" s="71"/>
      <c r="D63" s="72">
        <v>1</v>
      </c>
      <c r="E63" s="77" t="s">
        <v>28</v>
      </c>
      <c r="F63" s="77"/>
      <c r="G63" s="77"/>
      <c r="H63" s="77"/>
      <c r="I63" s="39"/>
      <c r="J63" s="41"/>
      <c r="K63" s="41"/>
      <c r="L63" s="41"/>
      <c r="M63" s="41"/>
      <c r="N63" s="77"/>
      <c r="O63" s="77"/>
      <c r="P63" s="77"/>
      <c r="Q63" s="77"/>
      <c r="R63" s="77"/>
      <c r="S63" s="77"/>
      <c r="T63" s="77"/>
      <c r="V63" s="83"/>
    </row>
    <row r="64" spans="1:22" ht="20.100000000000001" customHeight="1" x14ac:dyDescent="0.15">
      <c r="A64" s="46"/>
      <c r="B64" s="46"/>
      <c r="C64" s="71"/>
      <c r="D64" s="77"/>
      <c r="E64" s="77"/>
      <c r="F64" s="77"/>
      <c r="G64" s="77"/>
      <c r="H64" s="77"/>
      <c r="I64" s="80"/>
      <c r="J64" s="79" t="s">
        <v>38</v>
      </c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83"/>
    </row>
    <row r="65" spans="1:22" ht="15.75" hidden="1" customHeight="1" x14ac:dyDescent="0.15">
      <c r="A65" s="46"/>
      <c r="B65" s="46"/>
      <c r="C65" s="71"/>
      <c r="D65" s="77"/>
      <c r="E65" s="77"/>
      <c r="F65" s="77"/>
      <c r="G65" s="77"/>
      <c r="H65" s="77"/>
      <c r="I65" s="80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83"/>
    </row>
    <row r="66" spans="1:22" ht="15.75" hidden="1" customHeight="1" x14ac:dyDescent="0.15">
      <c r="A66" s="46"/>
      <c r="B66" s="46"/>
      <c r="C66" s="71"/>
      <c r="D66" s="77"/>
      <c r="E66" s="77"/>
      <c r="F66" s="77"/>
      <c r="G66" s="77"/>
      <c r="H66" s="77"/>
      <c r="I66" s="80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83"/>
    </row>
    <row r="67" spans="1:22" ht="15.75" hidden="1" customHeight="1" x14ac:dyDescent="0.15">
      <c r="A67" s="46"/>
      <c r="B67" s="46"/>
      <c r="C67" s="71"/>
      <c r="D67" s="77"/>
      <c r="E67" s="77"/>
      <c r="F67" s="77"/>
      <c r="G67" s="77"/>
      <c r="H67" s="77"/>
      <c r="I67" s="80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83"/>
    </row>
    <row r="68" spans="1:22" ht="15.75" hidden="1" customHeight="1" x14ac:dyDescent="0.15">
      <c r="A68" s="46"/>
      <c r="B68" s="46"/>
      <c r="C68" s="71"/>
      <c r="D68" s="77"/>
      <c r="E68" s="77"/>
      <c r="F68" s="77"/>
      <c r="G68" s="77"/>
      <c r="H68" s="77"/>
      <c r="I68" s="80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83"/>
    </row>
    <row r="69" spans="1:22" ht="20.100000000000001" customHeight="1" x14ac:dyDescent="0.15">
      <c r="A69" s="62">
        <f>IF(OR(AND($I63="する",TRIM($I69)=""),AND($I63="しない",NOT(ISBLANK($I69)))), 1001, 0)</f>
        <v>0</v>
      </c>
      <c r="B69" s="46"/>
      <c r="C69" s="71"/>
      <c r="D69" s="72">
        <v>2</v>
      </c>
      <c r="E69" s="48" t="s">
        <v>0</v>
      </c>
      <c r="I69" s="42"/>
      <c r="J69" s="43"/>
      <c r="K69" s="43"/>
      <c r="L69" s="43"/>
      <c r="M69" s="43"/>
      <c r="N69" s="77"/>
      <c r="O69" s="77"/>
      <c r="P69" s="77"/>
      <c r="Q69" s="77"/>
      <c r="R69" s="77"/>
      <c r="S69" s="77"/>
      <c r="T69" s="77"/>
      <c r="U69" s="77"/>
      <c r="V69" s="76"/>
    </row>
    <row r="70" spans="1:22" ht="20.100000000000001" customHeight="1" x14ac:dyDescent="0.15">
      <c r="A70" s="62"/>
      <c r="B70" s="46"/>
      <c r="C70" s="71"/>
      <c r="D70" s="72"/>
      <c r="E70" s="77"/>
      <c r="F70" s="77"/>
      <c r="G70" s="77"/>
      <c r="H70" s="77"/>
      <c r="I70" s="74"/>
      <c r="J70" s="79" t="s">
        <v>253</v>
      </c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6"/>
    </row>
    <row r="71" spans="1:22" ht="20.100000000000001" customHeight="1" x14ac:dyDescent="0.15">
      <c r="A71" s="62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46"/>
      <c r="C71" s="71"/>
      <c r="D71" s="72">
        <v>3</v>
      </c>
      <c r="E71" s="48" t="s">
        <v>1</v>
      </c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76"/>
    </row>
    <row r="72" spans="1:22" ht="20.100000000000001" customHeight="1" x14ac:dyDescent="0.15">
      <c r="A72" s="62"/>
      <c r="B72" s="46"/>
      <c r="C72" s="71"/>
      <c r="D72" s="72"/>
      <c r="E72" s="77"/>
      <c r="F72" s="77"/>
      <c r="G72" s="77"/>
      <c r="H72" s="77"/>
      <c r="I72" s="80"/>
      <c r="J72" s="79" t="s">
        <v>14</v>
      </c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6"/>
    </row>
    <row r="73" spans="1:22" ht="20.100000000000001" customHeight="1" x14ac:dyDescent="0.15">
      <c r="A73" s="62">
        <f>IF(OR(AND($I63="する",TRIM($I73)=""),AND($I63="しない",NOT(ISBLANK($I73)))), 1001, 0)</f>
        <v>0</v>
      </c>
      <c r="B73" s="46"/>
      <c r="C73" s="71"/>
      <c r="D73" s="72">
        <v>4</v>
      </c>
      <c r="E73" s="48" t="s">
        <v>2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76"/>
    </row>
    <row r="74" spans="1:22" ht="30" customHeight="1" x14ac:dyDescent="0.15">
      <c r="A74" s="62"/>
      <c r="B74" s="46"/>
      <c r="C74" s="81"/>
      <c r="D74" s="77"/>
      <c r="I74" s="74"/>
      <c r="J74" s="96" t="s">
        <v>245</v>
      </c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76"/>
    </row>
    <row r="75" spans="1:22" ht="20.100000000000001" customHeight="1" x14ac:dyDescent="0.15">
      <c r="A75" s="62">
        <f>IF(OR(AND($I63="する",TRIM($I75)=""),AND($I63="しない",NOT(ISBLANK($I75)))), 1001, 0)</f>
        <v>0</v>
      </c>
      <c r="B75" s="46"/>
      <c r="C75" s="71"/>
      <c r="D75" s="72">
        <v>5</v>
      </c>
      <c r="E75" s="48" t="s">
        <v>3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76"/>
    </row>
    <row r="76" spans="1:22" ht="30" customHeight="1" x14ac:dyDescent="0.15">
      <c r="A76" s="62"/>
      <c r="B76" s="46"/>
      <c r="C76" s="81"/>
      <c r="D76" s="77"/>
      <c r="E76" s="77"/>
      <c r="F76" s="77"/>
      <c r="G76" s="77"/>
      <c r="H76" s="77"/>
      <c r="I76" s="74"/>
      <c r="J76" s="96" t="s">
        <v>246</v>
      </c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76"/>
    </row>
    <row r="77" spans="1:22" ht="20.100000000000001" customHeight="1" x14ac:dyDescent="0.15">
      <c r="A77" s="62">
        <f>IF(OR(AND($I63="する",TRIM($I77)=""),AND($I63="しない",NOT(ISBLANK($I77)))), 1001, 0)</f>
        <v>0</v>
      </c>
      <c r="B77" s="46"/>
      <c r="C77" s="71"/>
      <c r="D77" s="72">
        <v>6</v>
      </c>
      <c r="E77" s="48" t="s">
        <v>21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76"/>
    </row>
    <row r="78" spans="1:22" ht="20.100000000000001" customHeight="1" x14ac:dyDescent="0.15">
      <c r="A78" s="62"/>
      <c r="B78" s="46"/>
      <c r="C78" s="81"/>
      <c r="D78" s="77"/>
      <c r="E78" s="77"/>
      <c r="F78" s="77"/>
      <c r="G78" s="77"/>
      <c r="H78" s="77"/>
      <c r="I78" s="74"/>
      <c r="J78" s="79" t="s">
        <v>270</v>
      </c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6"/>
    </row>
    <row r="79" spans="1:22" ht="20.100000000000001" customHeight="1" x14ac:dyDescent="0.15">
      <c r="A79" s="62">
        <f>IF(OR(AND($I63="する",TRIM($I79)=""),AND($I63="しない",NOT(ISBLANK($I79)))), 1001, 0)</f>
        <v>0</v>
      </c>
      <c r="B79" s="46"/>
      <c r="C79" s="71"/>
      <c r="D79" s="72">
        <v>7</v>
      </c>
      <c r="E79" s="48" t="s">
        <v>22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76"/>
    </row>
    <row r="80" spans="1:22" ht="20.100000000000001" customHeight="1" x14ac:dyDescent="0.15">
      <c r="A80" s="62"/>
      <c r="B80" s="46"/>
      <c r="C80" s="81"/>
      <c r="D80" s="77"/>
      <c r="E80" s="77"/>
      <c r="F80" s="77"/>
      <c r="G80" s="77"/>
      <c r="H80" s="77"/>
      <c r="I80" s="74"/>
      <c r="J80" s="79" t="s">
        <v>11</v>
      </c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6"/>
    </row>
    <row r="81" spans="1:22" ht="20.100000000000001" customHeight="1" x14ac:dyDescent="0.15">
      <c r="A81" s="62">
        <f>IF(OR(AND($I63="する",TRIM($I81)=""),AND($I63="しない",NOT(ISBLANK($I81)))), 1001, 0)</f>
        <v>0</v>
      </c>
      <c r="B81" s="46"/>
      <c r="C81" s="71"/>
      <c r="D81" s="72">
        <v>8</v>
      </c>
      <c r="E81" s="48" t="s">
        <v>23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76"/>
    </row>
    <row r="82" spans="1:22" ht="20.100000000000001" customHeight="1" x14ac:dyDescent="0.15">
      <c r="A82" s="62"/>
      <c r="B82" s="46"/>
      <c r="C82" s="81"/>
      <c r="D82" s="77"/>
      <c r="E82" s="77"/>
      <c r="F82" s="77"/>
      <c r="G82" s="77"/>
      <c r="H82" s="77"/>
      <c r="I82" s="74"/>
      <c r="J82" s="79" t="s">
        <v>12</v>
      </c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6"/>
    </row>
    <row r="83" spans="1:22" ht="20.100000000000001" customHeight="1" x14ac:dyDescent="0.15">
      <c r="A83" s="62">
        <f>IF(OR(AND($I63="する",NOT(AND(TRIM($I83)&lt;&gt;"",ISNUMBER(VALUE(SUBSTITUTE($I83,"-","")))))), AND($I63="しない",NOT(ISBLANK($I83)))), 1001, 0)</f>
        <v>0</v>
      </c>
      <c r="B83" s="46"/>
      <c r="C83" s="71"/>
      <c r="D83" s="72">
        <v>9</v>
      </c>
      <c r="E83" s="48" t="s">
        <v>6</v>
      </c>
      <c r="I83" s="39"/>
      <c r="J83" s="39"/>
      <c r="K83" s="39"/>
      <c r="L83" s="39"/>
      <c r="M83" s="39"/>
      <c r="N83" s="77"/>
      <c r="O83" s="77"/>
      <c r="P83" s="77"/>
      <c r="Q83" s="77"/>
      <c r="R83" s="77"/>
      <c r="S83" s="77"/>
      <c r="T83" s="77"/>
      <c r="U83" s="77"/>
      <c r="V83" s="76"/>
    </row>
    <row r="84" spans="1:22" ht="20.100000000000001" customHeight="1" x14ac:dyDescent="0.15">
      <c r="A84" s="62"/>
      <c r="B84" s="46"/>
      <c r="C84" s="81"/>
      <c r="D84" s="77"/>
      <c r="E84" s="77"/>
      <c r="F84" s="77"/>
      <c r="G84" s="77"/>
      <c r="H84" s="77"/>
      <c r="I84" s="74"/>
      <c r="J84" s="79" t="s">
        <v>256</v>
      </c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6"/>
    </row>
    <row r="85" spans="1:22" ht="20.100000000000001" customHeight="1" x14ac:dyDescent="0.15">
      <c r="A85" s="62">
        <f>IF(OR(AND($I63="する",NOT(AND(TRIM($I85)&lt;&gt;"",ISNUMBER(VALUE(SUBSTITUTE($I85,"-","")))))), AND($I63="しない",NOT(ISBLANK($I85)))), 1001, 0)</f>
        <v>0</v>
      </c>
      <c r="B85" s="46"/>
      <c r="C85" s="71"/>
      <c r="D85" s="72">
        <v>10</v>
      </c>
      <c r="E85" s="48" t="s">
        <v>7</v>
      </c>
      <c r="I85" s="39"/>
      <c r="J85" s="39"/>
      <c r="K85" s="39"/>
      <c r="L85" s="39"/>
      <c r="M85" s="39"/>
      <c r="N85" s="77"/>
      <c r="O85" s="77"/>
      <c r="P85" s="77"/>
      <c r="Q85" s="77"/>
      <c r="R85" s="77"/>
      <c r="S85" s="77"/>
      <c r="T85" s="77"/>
      <c r="U85" s="77"/>
      <c r="V85" s="76"/>
    </row>
    <row r="86" spans="1:22" ht="20.100000000000001" customHeight="1" x14ac:dyDescent="0.15">
      <c r="A86" s="62"/>
      <c r="B86" s="46"/>
      <c r="C86" s="81"/>
      <c r="D86" s="77"/>
      <c r="E86" s="77"/>
      <c r="F86" s="77"/>
      <c r="G86" s="77"/>
      <c r="H86" s="77"/>
      <c r="I86" s="74"/>
      <c r="J86" s="79" t="s">
        <v>256</v>
      </c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6"/>
    </row>
    <row r="87" spans="1:22" ht="20.100000000000001" customHeight="1" x14ac:dyDescent="0.15">
      <c r="A87" s="62">
        <f>IF(OR(AND($I63="する",TRIM($I87)=""),AND($I63="しない",NOT(ISBLANK($I87)))), 1001, 0)</f>
        <v>0</v>
      </c>
      <c r="B87" s="98"/>
      <c r="C87" s="77"/>
      <c r="D87" s="72">
        <v>11</v>
      </c>
      <c r="E87" s="48" t="s">
        <v>10</v>
      </c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76"/>
    </row>
    <row r="88" spans="1:22" ht="20.100000000000001" customHeight="1" x14ac:dyDescent="0.15">
      <c r="A88" s="62"/>
      <c r="B88" s="98"/>
      <c r="C88" s="77"/>
      <c r="D88" s="77"/>
      <c r="E88" s="77"/>
      <c r="F88" s="77"/>
      <c r="G88" s="77"/>
      <c r="H88" s="77"/>
      <c r="I88" s="74"/>
      <c r="J88" s="79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6"/>
    </row>
    <row r="89" spans="1:22" ht="15.75" customHeight="1" x14ac:dyDescent="0.15">
      <c r="A89" s="62"/>
      <c r="B89" s="46"/>
      <c r="C89" s="84"/>
      <c r="D89" s="85"/>
      <c r="E89" s="85"/>
      <c r="F89" s="85"/>
      <c r="G89" s="85"/>
      <c r="H89" s="85"/>
      <c r="I89" s="99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89"/>
    </row>
    <row r="90" spans="1:22" ht="15.75" customHeight="1" x14ac:dyDescent="0.15">
      <c r="A90" s="62"/>
      <c r="B90" s="46"/>
      <c r="C90" s="77"/>
      <c r="D90" s="77"/>
      <c r="E90" s="77"/>
      <c r="F90" s="77"/>
      <c r="G90" s="77"/>
      <c r="H90" s="77"/>
      <c r="I90" s="74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7"/>
    </row>
    <row r="91" spans="1:22" ht="15.75" hidden="1" customHeight="1" x14ac:dyDescent="0.15">
      <c r="A91" s="46"/>
      <c r="B91" s="46"/>
      <c r="C91" s="77"/>
      <c r="D91" s="77"/>
      <c r="E91" s="77"/>
      <c r="F91" s="77"/>
      <c r="G91" s="77"/>
      <c r="H91" s="77"/>
      <c r="I91" s="90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</row>
    <row r="92" spans="1:22" ht="15.75" hidden="1" customHeight="1" x14ac:dyDescent="0.15">
      <c r="A92" s="46"/>
      <c r="B92" s="46"/>
      <c r="C92" s="77"/>
      <c r="D92" s="77"/>
      <c r="E92" s="77"/>
      <c r="F92" s="77"/>
      <c r="G92" s="77"/>
      <c r="H92" s="77"/>
      <c r="I92" s="90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</row>
    <row r="93" spans="1:22" ht="15.75" hidden="1" customHeight="1" x14ac:dyDescent="0.15">
      <c r="A93" s="46"/>
      <c r="B93" s="46"/>
      <c r="C93" s="77"/>
      <c r="D93" s="77"/>
      <c r="E93" s="77"/>
      <c r="F93" s="77"/>
      <c r="G93" s="77"/>
      <c r="H93" s="77"/>
      <c r="I93" s="90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</row>
    <row r="94" spans="1:22" ht="15.75" hidden="1" customHeight="1" x14ac:dyDescent="0.15">
      <c r="A94" s="46"/>
      <c r="B94" s="46"/>
      <c r="C94" s="77"/>
      <c r="D94" s="77"/>
      <c r="E94" s="77"/>
      <c r="F94" s="77"/>
      <c r="G94" s="77"/>
      <c r="H94" s="77"/>
      <c r="I94" s="90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</row>
    <row r="95" spans="1:22" ht="15.75" hidden="1" customHeight="1" x14ac:dyDescent="0.15">
      <c r="A95" s="46"/>
      <c r="B95" s="46"/>
      <c r="C95" s="77"/>
      <c r="D95" s="77"/>
      <c r="E95" s="77"/>
      <c r="F95" s="77"/>
      <c r="G95" s="77"/>
      <c r="H95" s="77"/>
      <c r="I95" s="90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</row>
    <row r="96" spans="1:22" ht="15.75" hidden="1" customHeight="1" x14ac:dyDescent="0.15">
      <c r="A96" s="46"/>
      <c r="B96" s="46"/>
      <c r="C96" s="77"/>
      <c r="D96" s="77"/>
      <c r="E96" s="77"/>
      <c r="F96" s="77"/>
      <c r="G96" s="77"/>
      <c r="H96" s="77"/>
      <c r="I96" s="90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</row>
    <row r="97" spans="1:22" ht="15.75" hidden="1" customHeight="1" x14ac:dyDescent="0.15">
      <c r="A97" s="46"/>
      <c r="B97" s="46"/>
      <c r="C97" s="77"/>
      <c r="D97" s="77"/>
      <c r="E97" s="77"/>
      <c r="F97" s="77"/>
      <c r="G97" s="77"/>
      <c r="H97" s="77"/>
      <c r="I97" s="90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</row>
    <row r="98" spans="1:22" ht="15.75" hidden="1" customHeight="1" x14ac:dyDescent="0.15">
      <c r="A98" s="46"/>
      <c r="B98" s="46"/>
      <c r="C98" s="77"/>
      <c r="D98" s="77"/>
      <c r="E98" s="77"/>
      <c r="F98" s="77"/>
      <c r="G98" s="77"/>
      <c r="H98" s="77"/>
      <c r="I98" s="90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</row>
    <row r="99" spans="1:22" ht="15.75" hidden="1" customHeight="1" x14ac:dyDescent="0.15">
      <c r="A99" s="46"/>
      <c r="B99" s="46"/>
      <c r="C99" s="77"/>
      <c r="D99" s="77"/>
      <c r="E99" s="77"/>
      <c r="F99" s="77"/>
      <c r="G99" s="77"/>
      <c r="H99" s="77"/>
      <c r="I99" s="90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</row>
    <row r="100" spans="1:22" ht="15.75" hidden="1" customHeight="1" x14ac:dyDescent="0.15">
      <c r="A100" s="46"/>
      <c r="B100" s="46"/>
      <c r="C100" s="77"/>
      <c r="D100" s="77"/>
      <c r="E100" s="77"/>
      <c r="F100" s="77"/>
      <c r="G100" s="77"/>
      <c r="H100" s="77"/>
      <c r="I100" s="90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</row>
    <row r="101" spans="1:22" ht="15.75" hidden="1" customHeight="1" x14ac:dyDescent="0.15">
      <c r="A101" s="46"/>
      <c r="B101" s="46"/>
      <c r="C101" s="77"/>
      <c r="D101" s="77"/>
      <c r="E101" s="77"/>
      <c r="F101" s="77"/>
      <c r="G101" s="77"/>
      <c r="H101" s="77"/>
      <c r="I101" s="90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</row>
    <row r="102" spans="1:22" ht="15.75" hidden="1" customHeight="1" x14ac:dyDescent="0.15">
      <c r="A102" s="46"/>
      <c r="B102" s="46"/>
      <c r="C102" s="77"/>
      <c r="D102" s="77"/>
      <c r="E102" s="77"/>
      <c r="F102" s="77"/>
      <c r="G102" s="77"/>
      <c r="H102" s="77"/>
      <c r="I102" s="90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</row>
    <row r="103" spans="1:22" ht="15.75" hidden="1" customHeight="1" x14ac:dyDescent="0.15">
      <c r="A103" s="46"/>
      <c r="B103" s="46"/>
      <c r="C103" s="77"/>
      <c r="D103" s="77"/>
      <c r="E103" s="77"/>
      <c r="F103" s="77"/>
      <c r="G103" s="77"/>
      <c r="H103" s="77"/>
      <c r="I103" s="90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</row>
    <row r="104" spans="1:22" ht="15.75" hidden="1" customHeight="1" x14ac:dyDescent="0.15">
      <c r="A104" s="46"/>
      <c r="B104" s="46"/>
      <c r="C104" s="77"/>
      <c r="D104" s="77"/>
      <c r="E104" s="77"/>
      <c r="F104" s="77"/>
      <c r="G104" s="77"/>
      <c r="H104" s="77"/>
      <c r="I104" s="90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</row>
    <row r="105" spans="1:22" ht="15.75" hidden="1" customHeight="1" x14ac:dyDescent="0.15">
      <c r="A105" s="46"/>
      <c r="B105" s="46"/>
      <c r="C105" s="77"/>
      <c r="D105" s="77"/>
      <c r="E105" s="77"/>
      <c r="F105" s="77"/>
      <c r="G105" s="77"/>
      <c r="H105" s="77"/>
      <c r="I105" s="90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</row>
    <row r="106" spans="1:22" ht="15.75" hidden="1" customHeight="1" x14ac:dyDescent="0.15">
      <c r="A106" s="46"/>
      <c r="B106" s="46"/>
      <c r="C106" s="77"/>
      <c r="D106" s="77"/>
      <c r="E106" s="77"/>
      <c r="F106" s="77"/>
      <c r="G106" s="77"/>
      <c r="H106" s="77"/>
      <c r="I106" s="90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</row>
    <row r="107" spans="1:22" ht="15.75" hidden="1" customHeight="1" x14ac:dyDescent="0.15">
      <c r="A107" s="46"/>
      <c r="B107" s="46"/>
      <c r="C107" s="77"/>
      <c r="D107" s="77"/>
      <c r="E107" s="77"/>
      <c r="F107" s="77"/>
      <c r="G107" s="77"/>
      <c r="H107" s="77"/>
      <c r="I107" s="90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</row>
    <row r="108" spans="1:22" ht="15.75" customHeight="1" x14ac:dyDescent="0.15">
      <c r="A108" s="46"/>
      <c r="B108" s="46"/>
      <c r="C108" s="77"/>
      <c r="D108" s="77"/>
      <c r="E108" s="77"/>
      <c r="F108" s="77"/>
      <c r="G108" s="77"/>
      <c r="H108" s="77"/>
      <c r="I108" s="90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</row>
    <row r="109" spans="1:22" ht="20.100000000000001" customHeight="1" x14ac:dyDescent="0.15">
      <c r="A109" s="62"/>
      <c r="B109" s="46"/>
      <c r="C109" s="91" t="s">
        <v>29</v>
      </c>
      <c r="D109" s="92"/>
      <c r="E109" s="92"/>
      <c r="F109" s="92"/>
      <c r="G109" s="92"/>
      <c r="H109" s="93"/>
    </row>
    <row r="110" spans="1:22" ht="15.75" customHeight="1" x14ac:dyDescent="0.15">
      <c r="A110" s="62"/>
      <c r="B110" s="46"/>
      <c r="C110" s="101"/>
      <c r="D110" s="102"/>
      <c r="E110" s="102"/>
      <c r="F110" s="102"/>
      <c r="G110" s="102"/>
      <c r="H110" s="102"/>
      <c r="I110" s="103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70"/>
    </row>
    <row r="111" spans="1:22" ht="20.100000000000001" customHeight="1" x14ac:dyDescent="0.15">
      <c r="A111" s="62"/>
      <c r="B111" s="46"/>
      <c r="C111" s="101"/>
      <c r="D111" s="104" t="s">
        <v>269</v>
      </c>
      <c r="E111" s="105"/>
      <c r="F111" s="105"/>
      <c r="G111" s="105"/>
      <c r="H111" s="105"/>
      <c r="I111" s="105"/>
      <c r="J111" s="105"/>
      <c r="K111" s="106"/>
      <c r="L111" s="105"/>
      <c r="M111" s="105"/>
      <c r="N111" s="105"/>
      <c r="O111" s="105"/>
      <c r="P111" s="105"/>
      <c r="Q111" s="107"/>
      <c r="R111" s="105"/>
      <c r="S111" s="105"/>
      <c r="T111" s="105"/>
      <c r="U111" s="105"/>
      <c r="V111" s="76"/>
    </row>
    <row r="112" spans="1:22" ht="20.100000000000001" customHeight="1" x14ac:dyDescent="0.15">
      <c r="A112" s="62">
        <f>IF(TRIM($I112)="", 1001, 0)</f>
        <v>1001</v>
      </c>
      <c r="B112" s="46"/>
      <c r="C112" s="71"/>
      <c r="D112" s="72">
        <v>1</v>
      </c>
      <c r="E112" s="48" t="s">
        <v>8</v>
      </c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76"/>
    </row>
    <row r="113" spans="1:22" ht="20.100000000000001" customHeight="1" x14ac:dyDescent="0.15">
      <c r="A113" s="62"/>
      <c r="B113" s="46"/>
      <c r="C113" s="71"/>
      <c r="D113" s="72"/>
      <c r="E113" s="77"/>
      <c r="F113" s="77"/>
      <c r="G113" s="77"/>
      <c r="H113" s="77"/>
      <c r="I113" s="80"/>
      <c r="J113" s="79" t="s">
        <v>35</v>
      </c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6"/>
    </row>
    <row r="114" spans="1:22" ht="20.100000000000001" customHeight="1" x14ac:dyDescent="0.15">
      <c r="A114" s="62">
        <f>IF(TRIM($I114)="", 1001, 0)</f>
        <v>1001</v>
      </c>
      <c r="B114" s="46"/>
      <c r="C114" s="71"/>
      <c r="D114" s="72">
        <v>2</v>
      </c>
      <c r="E114" s="48" t="s">
        <v>16</v>
      </c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76"/>
    </row>
    <row r="115" spans="1:22" ht="20.100000000000001" customHeight="1" x14ac:dyDescent="0.15">
      <c r="A115" s="62"/>
      <c r="B115" s="46"/>
      <c r="C115" s="71"/>
      <c r="D115" s="72"/>
      <c r="E115" s="77"/>
      <c r="F115" s="77"/>
      <c r="G115" s="77"/>
      <c r="H115" s="77"/>
      <c r="I115" s="80"/>
      <c r="J115" s="79" t="s">
        <v>11</v>
      </c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6"/>
    </row>
    <row r="116" spans="1:22" ht="20.100000000000001" customHeight="1" x14ac:dyDescent="0.15">
      <c r="A116" s="62">
        <f>IF(TRIM($I116)="", 1001, 0)</f>
        <v>1001</v>
      </c>
      <c r="B116" s="46"/>
      <c r="C116" s="71"/>
      <c r="D116" s="72">
        <v>3</v>
      </c>
      <c r="E116" s="48" t="s">
        <v>17</v>
      </c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76"/>
    </row>
    <row r="117" spans="1:22" ht="20.100000000000001" customHeight="1" x14ac:dyDescent="0.15">
      <c r="A117" s="62"/>
      <c r="B117" s="46"/>
      <c r="C117" s="71"/>
      <c r="D117" s="72"/>
      <c r="E117" s="77"/>
      <c r="F117" s="77"/>
      <c r="G117" s="77"/>
      <c r="H117" s="77"/>
      <c r="I117" s="80"/>
      <c r="J117" s="79" t="s">
        <v>12</v>
      </c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6"/>
    </row>
    <row r="118" spans="1:22" ht="20.100000000000001" customHeight="1" x14ac:dyDescent="0.15">
      <c r="A118" s="62">
        <f>IF(NOT(AND(TRIM($I118)&lt;&gt;"",ISNUMBER(VALUE(SUBSTITUTE($I118,"-",""))))), 1001, 0)</f>
        <v>1001</v>
      </c>
      <c r="B118" s="46"/>
      <c r="C118" s="71"/>
      <c r="D118" s="72">
        <v>4</v>
      </c>
      <c r="E118" s="48" t="s">
        <v>6</v>
      </c>
      <c r="I118" s="39"/>
      <c r="J118" s="39"/>
      <c r="K118" s="39"/>
      <c r="L118" s="39"/>
      <c r="M118" s="39"/>
      <c r="V118" s="76"/>
    </row>
    <row r="119" spans="1:22" ht="20.100000000000001" customHeight="1" x14ac:dyDescent="0.15">
      <c r="A119" s="62"/>
      <c r="B119" s="46"/>
      <c r="C119" s="81"/>
      <c r="D119" s="77"/>
      <c r="E119" s="77"/>
      <c r="F119" s="77"/>
      <c r="G119" s="77"/>
      <c r="H119" s="77"/>
      <c r="I119" s="80"/>
      <c r="J119" s="79" t="s">
        <v>256</v>
      </c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6"/>
    </row>
    <row r="120" spans="1:22" ht="20.100000000000001" customHeight="1" x14ac:dyDescent="0.15">
      <c r="A120" s="62">
        <f>IF(NOT(AND(TRIM($I120)&lt;&gt;"",ISNUMBER(VALUE(SUBSTITUTE($I120,"-",""))))), 1001, 0)</f>
        <v>1001</v>
      </c>
      <c r="B120" s="46"/>
      <c r="C120" s="71"/>
      <c r="D120" s="72">
        <v>5</v>
      </c>
      <c r="E120" s="48" t="s">
        <v>7</v>
      </c>
      <c r="I120" s="39"/>
      <c r="J120" s="39"/>
      <c r="K120" s="39"/>
      <c r="L120" s="39"/>
      <c r="M120" s="39"/>
      <c r="N120" s="77"/>
      <c r="O120" s="77"/>
      <c r="P120" s="77"/>
      <c r="Q120" s="77"/>
      <c r="R120" s="77"/>
      <c r="S120" s="77"/>
      <c r="T120" s="77"/>
      <c r="U120" s="77"/>
      <c r="V120" s="76"/>
    </row>
    <row r="121" spans="1:22" ht="20.100000000000001" customHeight="1" x14ac:dyDescent="0.15">
      <c r="A121" s="62"/>
      <c r="B121" s="46"/>
      <c r="C121" s="81"/>
      <c r="D121" s="77"/>
      <c r="E121" s="77"/>
      <c r="F121" s="77"/>
      <c r="G121" s="77"/>
      <c r="H121" s="77"/>
      <c r="I121" s="80"/>
      <c r="J121" s="79" t="s">
        <v>256</v>
      </c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6"/>
    </row>
    <row r="122" spans="1:22" ht="20.100000000000001" customHeight="1" x14ac:dyDescent="0.15">
      <c r="A122" s="62">
        <f>IF(TRIM($I122)="", 1001, 0)</f>
        <v>1001</v>
      </c>
      <c r="B122" s="46"/>
      <c r="C122" s="71"/>
      <c r="D122" s="72">
        <v>6</v>
      </c>
      <c r="E122" s="48" t="s">
        <v>10</v>
      </c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76"/>
    </row>
    <row r="123" spans="1:22" ht="20.100000000000001" customHeight="1" x14ac:dyDescent="0.15">
      <c r="A123" s="62"/>
      <c r="B123" s="46"/>
      <c r="C123" s="81"/>
      <c r="D123" s="77"/>
      <c r="E123" s="77"/>
      <c r="F123" s="77"/>
      <c r="G123" s="77"/>
      <c r="H123" s="77"/>
      <c r="I123" s="74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6"/>
    </row>
    <row r="124" spans="1:22" ht="15.75" customHeight="1" x14ac:dyDescent="0.15">
      <c r="A124" s="62"/>
      <c r="B124" s="46"/>
      <c r="C124" s="84"/>
      <c r="D124" s="85"/>
      <c r="E124" s="85"/>
      <c r="F124" s="85"/>
      <c r="G124" s="85"/>
      <c r="H124" s="85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9"/>
    </row>
    <row r="125" spans="1:22" ht="15.75" customHeight="1" x14ac:dyDescent="0.15">
      <c r="A125" s="62"/>
      <c r="B125" s="46"/>
      <c r="C125" s="77"/>
      <c r="D125" s="77"/>
      <c r="E125" s="77"/>
      <c r="F125" s="77"/>
      <c r="G125" s="77"/>
      <c r="H125" s="77"/>
      <c r="I125" s="108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77"/>
    </row>
    <row r="126" spans="1:22" ht="15.75" hidden="1" customHeight="1" x14ac:dyDescent="0.15">
      <c r="A126" s="46"/>
      <c r="B126" s="46"/>
      <c r="C126" s="77"/>
      <c r="D126" s="77"/>
      <c r="E126" s="77"/>
      <c r="F126" s="77"/>
      <c r="G126" s="77"/>
      <c r="H126" s="77"/>
      <c r="I126" s="90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</row>
    <row r="127" spans="1:22" ht="15.75" hidden="1" customHeight="1" x14ac:dyDescent="0.15">
      <c r="A127" s="46"/>
      <c r="B127" s="46"/>
      <c r="C127" s="77"/>
      <c r="D127" s="77"/>
      <c r="E127" s="77"/>
      <c r="F127" s="77"/>
      <c r="G127" s="77"/>
      <c r="H127" s="77"/>
      <c r="I127" s="90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</row>
    <row r="128" spans="1:22" ht="15.75" hidden="1" customHeight="1" x14ac:dyDescent="0.15">
      <c r="A128" s="46"/>
      <c r="B128" s="46"/>
      <c r="C128" s="77"/>
      <c r="D128" s="77"/>
      <c r="E128" s="77"/>
      <c r="F128" s="77"/>
      <c r="G128" s="77"/>
      <c r="H128" s="77"/>
      <c r="I128" s="90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</row>
    <row r="129" spans="1:20" ht="15.75" hidden="1" customHeight="1" x14ac:dyDescent="0.15">
      <c r="A129" s="46"/>
      <c r="B129" s="46"/>
      <c r="C129" s="77"/>
      <c r="D129" s="77"/>
      <c r="E129" s="77"/>
      <c r="F129" s="77"/>
      <c r="G129" s="77"/>
      <c r="H129" s="77"/>
      <c r="I129" s="90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</row>
    <row r="130" spans="1:20" ht="15.75" hidden="1" customHeight="1" x14ac:dyDescent="0.15">
      <c r="A130" s="46"/>
      <c r="B130" s="46"/>
      <c r="C130" s="77"/>
      <c r="D130" s="77"/>
      <c r="E130" s="77"/>
      <c r="F130" s="77"/>
      <c r="G130" s="77"/>
      <c r="H130" s="77"/>
      <c r="I130" s="90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</row>
    <row r="131" spans="1:20" ht="15.75" hidden="1" customHeight="1" x14ac:dyDescent="0.15">
      <c r="A131" s="46"/>
      <c r="B131" s="46"/>
      <c r="C131" s="77"/>
      <c r="D131" s="77"/>
      <c r="E131" s="77"/>
      <c r="F131" s="77"/>
      <c r="G131" s="77"/>
      <c r="H131" s="77"/>
      <c r="I131" s="90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</row>
    <row r="132" spans="1:20" ht="15.75" hidden="1" customHeight="1" x14ac:dyDescent="0.15">
      <c r="A132" s="46"/>
      <c r="B132" s="46"/>
      <c r="C132" s="77"/>
      <c r="D132" s="77"/>
      <c r="E132" s="77"/>
      <c r="F132" s="77"/>
      <c r="G132" s="77"/>
      <c r="H132" s="77"/>
      <c r="I132" s="90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</row>
    <row r="133" spans="1:20" ht="15.75" hidden="1" customHeight="1" x14ac:dyDescent="0.15">
      <c r="A133" s="46"/>
      <c r="B133" s="46"/>
      <c r="C133" s="77"/>
      <c r="D133" s="77"/>
      <c r="E133" s="77"/>
      <c r="F133" s="77"/>
      <c r="G133" s="77"/>
      <c r="H133" s="77"/>
      <c r="I133" s="90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</row>
    <row r="134" spans="1:20" ht="15.75" hidden="1" customHeight="1" x14ac:dyDescent="0.15">
      <c r="A134" s="46"/>
      <c r="B134" s="46"/>
      <c r="C134" s="77"/>
      <c r="D134" s="77"/>
      <c r="E134" s="77"/>
      <c r="F134" s="77"/>
      <c r="G134" s="77"/>
      <c r="H134" s="77"/>
      <c r="I134" s="90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</row>
    <row r="135" spans="1:20" ht="15.75" hidden="1" customHeight="1" x14ac:dyDescent="0.15">
      <c r="A135" s="46"/>
      <c r="B135" s="46"/>
      <c r="C135" s="77"/>
      <c r="D135" s="77"/>
      <c r="E135" s="77"/>
      <c r="F135" s="77"/>
      <c r="G135" s="77"/>
      <c r="H135" s="77"/>
      <c r="I135" s="90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</row>
    <row r="136" spans="1:20" ht="15.75" hidden="1" customHeight="1" x14ac:dyDescent="0.15">
      <c r="A136" s="46"/>
      <c r="B136" s="46"/>
      <c r="C136" s="77"/>
      <c r="D136" s="77"/>
      <c r="E136" s="77"/>
      <c r="F136" s="77"/>
      <c r="G136" s="77"/>
      <c r="H136" s="77"/>
      <c r="I136" s="90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</row>
    <row r="137" spans="1:20" ht="15.75" hidden="1" customHeight="1" x14ac:dyDescent="0.15">
      <c r="A137" s="46"/>
      <c r="B137" s="46"/>
      <c r="C137" s="77"/>
      <c r="D137" s="77"/>
      <c r="E137" s="77"/>
      <c r="F137" s="77"/>
      <c r="G137" s="77"/>
      <c r="H137" s="77"/>
      <c r="I137" s="90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</row>
    <row r="138" spans="1:20" ht="15.75" hidden="1" customHeight="1" x14ac:dyDescent="0.15">
      <c r="A138" s="46"/>
      <c r="B138" s="46"/>
      <c r="C138" s="77"/>
      <c r="D138" s="77"/>
      <c r="E138" s="77"/>
      <c r="F138" s="77"/>
      <c r="G138" s="77"/>
      <c r="H138" s="77"/>
      <c r="I138" s="90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</row>
    <row r="139" spans="1:20" ht="15.75" hidden="1" customHeight="1" x14ac:dyDescent="0.15">
      <c r="A139" s="46"/>
      <c r="B139" s="46"/>
      <c r="C139" s="77"/>
      <c r="D139" s="77"/>
      <c r="E139" s="77"/>
      <c r="F139" s="77"/>
      <c r="G139" s="77"/>
      <c r="H139" s="77"/>
      <c r="I139" s="90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</row>
    <row r="140" spans="1:20" ht="15.75" hidden="1" customHeight="1" x14ac:dyDescent="0.15">
      <c r="A140" s="46"/>
      <c r="B140" s="46"/>
      <c r="C140" s="77"/>
      <c r="D140" s="77"/>
      <c r="E140" s="77"/>
      <c r="F140" s="77"/>
      <c r="G140" s="77"/>
      <c r="H140" s="77"/>
      <c r="I140" s="90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</row>
    <row r="141" spans="1:20" ht="15.75" hidden="1" customHeight="1" x14ac:dyDescent="0.15">
      <c r="A141" s="46"/>
      <c r="B141" s="46"/>
      <c r="C141" s="77"/>
      <c r="D141" s="77"/>
      <c r="E141" s="77"/>
      <c r="F141" s="77"/>
      <c r="G141" s="77"/>
      <c r="H141" s="77"/>
      <c r="I141" s="90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</row>
    <row r="142" spans="1:20" ht="15.75" hidden="1" customHeight="1" x14ac:dyDescent="0.15">
      <c r="A142" s="46"/>
      <c r="B142" s="46"/>
      <c r="C142" s="77"/>
      <c r="D142" s="77"/>
      <c r="E142" s="77"/>
      <c r="F142" s="77"/>
      <c r="G142" s="77"/>
      <c r="H142" s="77"/>
      <c r="I142" s="90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</row>
    <row r="143" spans="1:20" ht="15.75" hidden="1" customHeight="1" x14ac:dyDescent="0.15">
      <c r="A143" s="46"/>
      <c r="B143" s="46"/>
      <c r="C143" s="77"/>
      <c r="D143" s="77"/>
      <c r="E143" s="77"/>
      <c r="F143" s="77"/>
      <c r="G143" s="77"/>
      <c r="H143" s="77"/>
      <c r="I143" s="90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</row>
    <row r="144" spans="1:20" ht="15.75" hidden="1" customHeight="1" x14ac:dyDescent="0.15">
      <c r="A144" s="46"/>
      <c r="B144" s="46"/>
      <c r="C144" s="77"/>
      <c r="D144" s="77"/>
      <c r="E144" s="77"/>
      <c r="F144" s="77"/>
      <c r="G144" s="77"/>
      <c r="H144" s="77"/>
      <c r="I144" s="90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</row>
    <row r="145" spans="1:22" ht="15.75" customHeight="1" x14ac:dyDescent="0.15">
      <c r="A145" s="46"/>
      <c r="B145" s="46"/>
      <c r="C145" s="77"/>
      <c r="D145" s="77"/>
      <c r="E145" s="77"/>
      <c r="F145" s="77"/>
      <c r="G145" s="77"/>
      <c r="H145" s="77"/>
      <c r="I145" s="90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</row>
    <row r="146" spans="1:22" ht="20.100000000000001" customHeight="1" x14ac:dyDescent="0.15">
      <c r="A146" s="62"/>
      <c r="B146" s="46"/>
      <c r="C146" s="91" t="s">
        <v>30</v>
      </c>
      <c r="D146" s="92"/>
      <c r="E146" s="92"/>
      <c r="F146" s="92"/>
      <c r="G146" s="92"/>
      <c r="H146" s="93"/>
      <c r="I146" s="109"/>
    </row>
    <row r="147" spans="1:22" ht="15.75" customHeight="1" x14ac:dyDescent="0.15">
      <c r="A147" s="62"/>
      <c r="B147" s="46"/>
      <c r="C147" s="66"/>
      <c r="D147" s="67"/>
      <c r="E147" s="67"/>
      <c r="F147" s="67"/>
      <c r="G147" s="67"/>
      <c r="H147" s="67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70"/>
    </row>
    <row r="148" spans="1:22" ht="20.100000000000001" customHeight="1" x14ac:dyDescent="0.15">
      <c r="A148" s="46"/>
      <c r="B148" s="46"/>
      <c r="C148" s="66"/>
      <c r="D148" s="79" t="s">
        <v>42</v>
      </c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7"/>
      <c r="V148" s="83"/>
    </row>
    <row r="149" spans="1:22" ht="20.100000000000001" customHeight="1" x14ac:dyDescent="0.15">
      <c r="A149" s="46">
        <f>IF(AND($I149&lt;&gt;"しない", $I149&lt;&gt;"する"), 1001, 0)</f>
        <v>0</v>
      </c>
      <c r="B149" s="46"/>
      <c r="C149" s="66"/>
      <c r="D149" s="72">
        <v>1</v>
      </c>
      <c r="E149" s="77" t="s">
        <v>40</v>
      </c>
      <c r="F149" s="77"/>
      <c r="G149" s="77"/>
      <c r="H149" s="77"/>
      <c r="I149" s="39" t="s">
        <v>247</v>
      </c>
      <c r="J149" s="39"/>
      <c r="K149" s="39"/>
      <c r="L149" s="39"/>
      <c r="M149" s="39"/>
      <c r="N149" s="77"/>
      <c r="O149" s="77"/>
      <c r="P149" s="77"/>
      <c r="Q149" s="77"/>
      <c r="R149" s="77"/>
      <c r="S149" s="77"/>
      <c r="T149" s="77"/>
      <c r="V149" s="83"/>
    </row>
    <row r="150" spans="1:22" ht="20.100000000000001" customHeight="1" x14ac:dyDescent="0.15">
      <c r="A150" s="46"/>
      <c r="B150" s="46"/>
      <c r="C150" s="66"/>
      <c r="D150" s="77"/>
      <c r="E150" s="77"/>
      <c r="F150" s="77"/>
      <c r="G150" s="77"/>
      <c r="H150" s="77"/>
      <c r="I150" s="80"/>
      <c r="J150" s="79" t="s">
        <v>38</v>
      </c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V150" s="83"/>
    </row>
    <row r="151" spans="1:22" ht="20.100000000000001" customHeight="1" x14ac:dyDescent="0.15">
      <c r="A151" s="62">
        <f>IF(AND($I149="する",TRIM($I151)=""), 1001, 0)</f>
        <v>0</v>
      </c>
      <c r="B151" s="46"/>
      <c r="C151" s="71"/>
      <c r="D151" s="72">
        <v>2</v>
      </c>
      <c r="E151" s="48" t="s">
        <v>0</v>
      </c>
      <c r="I151" s="42"/>
      <c r="J151" s="43"/>
      <c r="K151" s="43"/>
      <c r="L151" s="43"/>
      <c r="M151" s="43"/>
      <c r="N151" s="77"/>
      <c r="O151" s="77"/>
      <c r="P151" s="77"/>
      <c r="Q151" s="77"/>
      <c r="R151" s="77"/>
      <c r="S151" s="77"/>
      <c r="T151" s="77"/>
      <c r="U151" s="77"/>
      <c r="V151" s="76"/>
    </row>
    <row r="152" spans="1:22" ht="20.100000000000001" customHeight="1" x14ac:dyDescent="0.15">
      <c r="A152" s="62"/>
      <c r="B152" s="46"/>
      <c r="C152" s="71"/>
      <c r="D152" s="72"/>
      <c r="E152" s="77"/>
      <c r="F152" s="77"/>
      <c r="G152" s="77"/>
      <c r="H152" s="77"/>
      <c r="I152" s="74"/>
      <c r="J152" s="79" t="s">
        <v>253</v>
      </c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6"/>
    </row>
    <row r="153" spans="1:22" ht="20.100000000000001" customHeight="1" x14ac:dyDescent="0.15">
      <c r="A153" s="62">
        <f>IF(AND($I149="する",TRIM($I153)=""), 1001, 0)</f>
        <v>0</v>
      </c>
      <c r="B153" s="46"/>
      <c r="C153" s="71"/>
      <c r="D153" s="72">
        <v>3</v>
      </c>
      <c r="E153" s="48" t="s">
        <v>1</v>
      </c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76"/>
    </row>
    <row r="154" spans="1:22" ht="20.100000000000001" customHeight="1" x14ac:dyDescent="0.15">
      <c r="A154" s="62"/>
      <c r="B154" s="46"/>
      <c r="C154" s="71"/>
      <c r="D154" s="72"/>
      <c r="E154" s="77"/>
      <c r="F154" s="77"/>
      <c r="G154" s="77"/>
      <c r="H154" s="77"/>
      <c r="I154" s="80"/>
      <c r="J154" s="79" t="s">
        <v>14</v>
      </c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6"/>
    </row>
    <row r="155" spans="1:22" ht="20.100000000000001" customHeight="1" x14ac:dyDescent="0.15">
      <c r="A155" s="62"/>
      <c r="B155" s="46"/>
      <c r="C155" s="71"/>
      <c r="D155" s="72">
        <v>4</v>
      </c>
      <c r="E155" s="48" t="s">
        <v>33</v>
      </c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76"/>
    </row>
    <row r="156" spans="1:22" ht="20.100000000000001" customHeight="1" x14ac:dyDescent="0.15">
      <c r="A156" s="62"/>
      <c r="B156" s="46"/>
      <c r="C156" s="71"/>
      <c r="D156" s="72"/>
      <c r="E156" s="77"/>
      <c r="F156" s="77"/>
      <c r="G156" s="77"/>
      <c r="H156" s="77"/>
      <c r="I156" s="74"/>
      <c r="J156" s="79" t="s">
        <v>11</v>
      </c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6"/>
    </row>
    <row r="157" spans="1:22" ht="20.100000000000001" customHeight="1" x14ac:dyDescent="0.15">
      <c r="A157" s="62">
        <f>IF(AND($I149="する",TRIM($I157)=""), 1001, 0)</f>
        <v>0</v>
      </c>
      <c r="B157" s="46"/>
      <c r="C157" s="71"/>
      <c r="D157" s="72">
        <v>5</v>
      </c>
      <c r="E157" s="48" t="s">
        <v>34</v>
      </c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76"/>
    </row>
    <row r="158" spans="1:22" ht="20.100000000000001" customHeight="1" x14ac:dyDescent="0.15">
      <c r="A158" s="62"/>
      <c r="B158" s="46"/>
      <c r="C158" s="81"/>
      <c r="D158" s="77"/>
      <c r="E158" s="77"/>
      <c r="F158" s="77"/>
      <c r="G158" s="77"/>
      <c r="H158" s="77"/>
      <c r="I158" s="74"/>
      <c r="J158" s="79" t="s">
        <v>12</v>
      </c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6"/>
    </row>
    <row r="159" spans="1:22" ht="20.100000000000001" customHeight="1" x14ac:dyDescent="0.15">
      <c r="A159" s="62">
        <f>IF(AND($I149="する",NOT(AND(TRIM($I159)&lt;&gt;"",ISNUMBER(VALUE(SUBSTITUTE($I159,"-","")))))), 1001, 0)</f>
        <v>0</v>
      </c>
      <c r="B159" s="46"/>
      <c r="C159" s="71"/>
      <c r="D159" s="72">
        <v>6</v>
      </c>
      <c r="E159" s="48" t="s">
        <v>6</v>
      </c>
      <c r="I159" s="39"/>
      <c r="J159" s="39"/>
      <c r="K159" s="39"/>
      <c r="L159" s="39"/>
      <c r="M159" s="39"/>
      <c r="N159" s="77"/>
      <c r="O159" s="77"/>
      <c r="P159" s="77"/>
      <c r="Q159" s="77"/>
      <c r="R159" s="77"/>
      <c r="S159" s="77"/>
      <c r="T159" s="77"/>
      <c r="U159" s="77"/>
      <c r="V159" s="76"/>
    </row>
    <row r="160" spans="1:22" ht="20.100000000000001" customHeight="1" x14ac:dyDescent="0.15">
      <c r="A160" s="62"/>
      <c r="B160" s="46"/>
      <c r="C160" s="81"/>
      <c r="D160" s="77"/>
      <c r="E160" s="77"/>
      <c r="F160" s="77"/>
      <c r="G160" s="77"/>
      <c r="H160" s="77"/>
      <c r="I160" s="74"/>
      <c r="J160" s="79" t="s">
        <v>256</v>
      </c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6"/>
    </row>
    <row r="161" spans="1:23" ht="20.100000000000001" customHeight="1" x14ac:dyDescent="0.15">
      <c r="A161" s="62">
        <f>IF(AND($I149="する",AND(TRIM($I161)&lt;&gt;"",NOT(ISNUMBER(VALUE(SUBSTITUTE($I161,"-","")))))), 1001, 0)</f>
        <v>0</v>
      </c>
      <c r="B161" s="46"/>
      <c r="C161" s="71"/>
      <c r="D161" s="72">
        <v>7</v>
      </c>
      <c r="E161" s="48" t="s">
        <v>7</v>
      </c>
      <c r="I161" s="39"/>
      <c r="J161" s="39"/>
      <c r="K161" s="39"/>
      <c r="L161" s="39"/>
      <c r="M161" s="39"/>
      <c r="N161" s="77"/>
      <c r="O161" s="77"/>
      <c r="P161" s="77"/>
      <c r="Q161" s="77"/>
      <c r="R161" s="77"/>
      <c r="S161" s="77"/>
      <c r="T161" s="77"/>
      <c r="U161" s="77"/>
      <c r="V161" s="76"/>
    </row>
    <row r="162" spans="1:23" ht="20.100000000000001" customHeight="1" x14ac:dyDescent="0.15">
      <c r="A162" s="62"/>
      <c r="B162" s="46"/>
      <c r="C162" s="81"/>
      <c r="D162" s="77"/>
      <c r="E162" s="77"/>
      <c r="F162" s="77"/>
      <c r="G162" s="77"/>
      <c r="H162" s="77"/>
      <c r="I162" s="74"/>
      <c r="J162" s="79" t="s">
        <v>39</v>
      </c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6"/>
    </row>
    <row r="163" spans="1:23" ht="15.75" customHeight="1" x14ac:dyDescent="0.15">
      <c r="A163" s="62"/>
      <c r="B163" s="46"/>
      <c r="C163" s="84"/>
      <c r="D163" s="85"/>
      <c r="E163" s="86"/>
      <c r="F163" s="86"/>
      <c r="G163" s="86"/>
      <c r="H163" s="86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9"/>
    </row>
    <row r="164" spans="1:23" ht="15.75" customHeight="1" x14ac:dyDescent="0.15">
      <c r="A164" s="62"/>
      <c r="B164" s="46"/>
      <c r="C164" s="77"/>
      <c r="D164" s="77"/>
      <c r="E164" s="77"/>
      <c r="F164" s="77"/>
      <c r="G164" s="77"/>
      <c r="H164" s="77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77"/>
    </row>
    <row r="165" spans="1:23" ht="15.75" customHeight="1" x14ac:dyDescent="0.15">
      <c r="A165" s="62"/>
      <c r="B165" s="46"/>
      <c r="C165" s="77"/>
      <c r="D165" s="77"/>
      <c r="E165" s="77"/>
      <c r="F165" s="77"/>
      <c r="G165" s="77"/>
      <c r="H165" s="77"/>
      <c r="I165" s="90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</row>
    <row r="166" spans="1:23" ht="20.100000000000001" customHeight="1" x14ac:dyDescent="0.15">
      <c r="A166" s="62"/>
      <c r="B166" s="46"/>
      <c r="C166" s="91" t="s">
        <v>31</v>
      </c>
      <c r="D166" s="92"/>
      <c r="E166" s="92"/>
      <c r="F166" s="92"/>
      <c r="G166" s="92"/>
      <c r="H166" s="93"/>
    </row>
    <row r="167" spans="1:23" ht="15.75" customHeight="1" x14ac:dyDescent="0.15">
      <c r="A167" s="62"/>
      <c r="B167" s="46"/>
      <c r="C167" s="66"/>
      <c r="D167" s="67"/>
      <c r="E167" s="67"/>
      <c r="F167" s="67"/>
      <c r="G167" s="67"/>
      <c r="H167" s="67"/>
      <c r="I167" s="110"/>
      <c r="J167" s="69"/>
      <c r="K167" s="69"/>
      <c r="L167" s="69"/>
      <c r="M167" s="110"/>
      <c r="N167" s="69"/>
      <c r="O167" s="69"/>
      <c r="P167" s="110"/>
      <c r="Q167" s="69"/>
      <c r="R167" s="69"/>
      <c r="S167" s="111"/>
      <c r="T167" s="69"/>
      <c r="U167" s="69"/>
      <c r="V167" s="70"/>
    </row>
    <row r="168" spans="1:23" ht="15.75" hidden="1" customHeight="1" x14ac:dyDescent="0.15">
      <c r="A168" s="62"/>
      <c r="B168" s="46"/>
      <c r="C168" s="66"/>
      <c r="D168" s="67"/>
      <c r="E168" s="67"/>
      <c r="F168" s="67"/>
      <c r="G168" s="67"/>
      <c r="H168" s="67"/>
      <c r="I168" s="112"/>
      <c r="J168" s="77"/>
      <c r="K168" s="77"/>
      <c r="L168" s="77"/>
      <c r="M168" s="112"/>
      <c r="N168" s="77"/>
      <c r="O168" s="77"/>
      <c r="P168" s="112"/>
      <c r="Q168" s="77"/>
      <c r="R168" s="77"/>
      <c r="S168" s="113"/>
      <c r="T168" s="77"/>
      <c r="U168" s="77"/>
      <c r="V168" s="76"/>
    </row>
    <row r="169" spans="1:23" ht="20.100000000000001" customHeight="1" x14ac:dyDescent="0.15">
      <c r="A169" s="62">
        <f>IF(TRIM($I169)="",1001,0)</f>
        <v>1001</v>
      </c>
      <c r="B169" s="46"/>
      <c r="C169" s="71"/>
      <c r="D169" s="72">
        <v>1</v>
      </c>
      <c r="E169" s="48" t="s">
        <v>9</v>
      </c>
      <c r="I169" s="44"/>
      <c r="J169" s="45"/>
      <c r="K169" s="45"/>
      <c r="L169" s="45"/>
      <c r="M169" s="45"/>
      <c r="N169" s="114" t="s">
        <v>43</v>
      </c>
      <c r="O169" s="115"/>
      <c r="P169" s="114"/>
      <c r="Q169" s="73"/>
      <c r="R169" s="73"/>
      <c r="S169" s="73"/>
      <c r="T169" s="73"/>
      <c r="U169" s="73"/>
      <c r="V169" s="76"/>
    </row>
    <row r="170" spans="1:23" ht="30" customHeight="1" x14ac:dyDescent="0.15">
      <c r="A170" s="62"/>
      <c r="B170" s="46"/>
      <c r="C170" s="71"/>
      <c r="D170" s="72"/>
      <c r="E170" s="77"/>
      <c r="F170" s="77"/>
      <c r="G170" s="77"/>
      <c r="H170" s="77"/>
      <c r="I170" s="74"/>
      <c r="J170" s="96" t="s">
        <v>257</v>
      </c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76"/>
    </row>
    <row r="171" spans="1:23" ht="20.100000000000001" customHeight="1" x14ac:dyDescent="0.15">
      <c r="A171" s="62">
        <f>IF(TRIM($I171)="",1001,0)</f>
        <v>1001</v>
      </c>
      <c r="B171" s="46"/>
      <c r="C171" s="71"/>
      <c r="D171" s="72">
        <v>2</v>
      </c>
      <c r="E171" s="48" t="s">
        <v>248</v>
      </c>
      <c r="I171" s="44"/>
      <c r="J171" s="45"/>
      <c r="K171" s="45"/>
      <c r="L171" s="45"/>
      <c r="M171" s="45"/>
      <c r="N171" s="114" t="s">
        <v>44</v>
      </c>
      <c r="O171" s="114"/>
      <c r="P171" s="114"/>
      <c r="Q171" s="73"/>
      <c r="R171" s="115"/>
      <c r="S171" s="73"/>
      <c r="T171" s="73"/>
      <c r="U171" s="73"/>
      <c r="V171" s="76"/>
    </row>
    <row r="172" spans="1:23" ht="20.100000000000001" customHeight="1" x14ac:dyDescent="0.15">
      <c r="A172" s="62"/>
      <c r="B172" s="46"/>
      <c r="C172" s="71"/>
      <c r="D172" s="72"/>
      <c r="E172" s="77"/>
      <c r="F172" s="77"/>
      <c r="G172" s="77"/>
      <c r="H172" s="77"/>
      <c r="I172" s="74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6"/>
    </row>
    <row r="173" spans="1:23" ht="15.75" customHeight="1" x14ac:dyDescent="0.15">
      <c r="A173" s="62"/>
      <c r="B173" s="46"/>
      <c r="C173" s="84"/>
      <c r="D173" s="85"/>
      <c r="E173" s="85"/>
      <c r="F173" s="85"/>
      <c r="G173" s="85"/>
      <c r="H173" s="85"/>
      <c r="I173" s="85"/>
      <c r="J173" s="88"/>
      <c r="K173" s="88"/>
      <c r="L173" s="116"/>
      <c r="M173" s="88"/>
      <c r="N173" s="88"/>
      <c r="O173" s="88"/>
      <c r="P173" s="88"/>
      <c r="Q173" s="88"/>
      <c r="R173" s="88"/>
      <c r="S173" s="88"/>
      <c r="T173" s="88"/>
      <c r="U173" s="88"/>
      <c r="V173" s="89"/>
    </row>
    <row r="174" spans="1:23" ht="15.75" customHeight="1" x14ac:dyDescent="0.15">
      <c r="A174" s="62"/>
      <c r="B174" s="46"/>
      <c r="C174" s="77"/>
      <c r="D174" s="77"/>
      <c r="E174" s="77"/>
      <c r="F174" s="77"/>
      <c r="G174" s="77"/>
      <c r="H174" s="77"/>
      <c r="I174" s="77"/>
      <c r="J174" s="90"/>
      <c r="K174" s="90"/>
      <c r="L174" s="117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77"/>
    </row>
    <row r="175" spans="1:23" ht="15.75" customHeight="1" x14ac:dyDescent="0.15">
      <c r="A175" s="62"/>
      <c r="B175" s="46"/>
      <c r="C175" s="77"/>
      <c r="D175" s="77"/>
      <c r="E175" s="77"/>
      <c r="F175" s="77"/>
      <c r="G175" s="77"/>
      <c r="H175" s="77"/>
      <c r="I175" s="90"/>
      <c r="J175" s="77"/>
      <c r="K175" s="77"/>
      <c r="L175" s="118"/>
      <c r="M175" s="77"/>
      <c r="N175" s="77"/>
      <c r="O175" s="77"/>
      <c r="P175" s="77"/>
      <c r="Q175" s="77"/>
      <c r="R175" s="77"/>
      <c r="S175" s="77"/>
      <c r="T175" s="77"/>
      <c r="U175" s="77"/>
      <c r="V175" s="77"/>
    </row>
    <row r="176" spans="1:23" ht="20.100000000000001" customHeight="1" x14ac:dyDescent="0.15">
      <c r="A176" s="62"/>
      <c r="B176" s="46"/>
      <c r="C176" s="91" t="s">
        <v>32</v>
      </c>
      <c r="D176" s="92"/>
      <c r="E176" s="92"/>
      <c r="F176" s="92"/>
      <c r="G176" s="92"/>
      <c r="H176" s="92"/>
      <c r="I176" s="93"/>
      <c r="L176" s="119"/>
      <c r="P176" s="77"/>
    </row>
    <row r="177" spans="1:22" ht="15.75" customHeight="1" x14ac:dyDescent="0.15">
      <c r="A177" s="62"/>
      <c r="B177" s="46"/>
      <c r="C177" s="66"/>
      <c r="D177" s="67"/>
      <c r="E177" s="67"/>
      <c r="F177" s="67"/>
      <c r="G177" s="67"/>
      <c r="H177" s="67"/>
      <c r="I177" s="67"/>
      <c r="J177" s="69"/>
      <c r="K177" s="69"/>
      <c r="L177" s="103"/>
      <c r="M177" s="103"/>
      <c r="N177" s="69"/>
      <c r="O177" s="69"/>
      <c r="P177" s="69"/>
      <c r="Q177" s="69"/>
      <c r="R177" s="69"/>
      <c r="S177" s="69"/>
      <c r="T177" s="69"/>
      <c r="U177" s="69"/>
      <c r="V177" s="70"/>
    </row>
    <row r="178" spans="1:22" ht="30" customHeight="1" x14ac:dyDescent="0.15">
      <c r="A178" s="62"/>
      <c r="B178" s="46"/>
      <c r="C178" s="66"/>
      <c r="D178" s="120" t="s">
        <v>249</v>
      </c>
      <c r="E178" s="121"/>
      <c r="F178" s="121"/>
      <c r="G178" s="121"/>
      <c r="H178" s="121"/>
      <c r="I178" s="121"/>
      <c r="J178" s="121"/>
      <c r="K178" s="121"/>
      <c r="L178" s="121"/>
      <c r="M178" s="122"/>
      <c r="N178" s="121"/>
      <c r="O178" s="121"/>
      <c r="P178" s="121"/>
      <c r="Q178" s="121"/>
      <c r="R178" s="121"/>
      <c r="S178" s="121"/>
      <c r="T178" s="121"/>
      <c r="U178" s="121"/>
      <c r="V178" s="76"/>
    </row>
    <row r="179" spans="1:22" ht="20.100000000000001" customHeight="1" x14ac:dyDescent="0.15">
      <c r="A179" s="62"/>
      <c r="B179" s="46"/>
      <c r="C179" s="66"/>
      <c r="D179" s="123" t="s">
        <v>74</v>
      </c>
      <c r="E179" s="90"/>
      <c r="F179" s="90"/>
      <c r="G179" s="90"/>
      <c r="H179" s="90"/>
      <c r="I179" s="90"/>
      <c r="J179" s="90"/>
      <c r="K179" s="90"/>
      <c r="L179" s="117"/>
      <c r="M179" s="117"/>
      <c r="N179" s="90"/>
      <c r="O179" s="90"/>
      <c r="P179" s="90"/>
      <c r="Q179" s="90"/>
      <c r="R179" s="90"/>
      <c r="S179" s="90"/>
      <c r="T179" s="90"/>
      <c r="U179" s="90"/>
      <c r="V179" s="76"/>
    </row>
    <row r="180" spans="1:22" ht="20.100000000000001" customHeight="1" x14ac:dyDescent="0.15">
      <c r="A180" s="62">
        <f>IF(COUNTIF(N181:N272,"○")&lt;1, 1001, 0)</f>
        <v>1001</v>
      </c>
      <c r="B180" s="202"/>
      <c r="C180" s="66"/>
      <c r="D180" s="124" t="s">
        <v>19</v>
      </c>
      <c r="E180" s="125"/>
      <c r="F180" s="125"/>
      <c r="G180" s="125"/>
      <c r="H180" s="125"/>
      <c r="I180" s="125"/>
      <c r="J180" s="126"/>
      <c r="K180" s="127" t="s">
        <v>46</v>
      </c>
      <c r="L180" s="128"/>
      <c r="M180" s="129"/>
      <c r="N180" s="130" t="s">
        <v>13</v>
      </c>
      <c r="O180" s="131" t="s">
        <v>299</v>
      </c>
      <c r="P180" s="125"/>
      <c r="Q180" s="125"/>
      <c r="R180" s="125"/>
      <c r="S180" s="125"/>
      <c r="T180" s="125"/>
      <c r="U180" s="132"/>
      <c r="V180" s="98"/>
    </row>
    <row r="181" spans="1:22" ht="30" customHeight="1" x14ac:dyDescent="0.15">
      <c r="A181" s="62"/>
      <c r="B181" s="46"/>
      <c r="C181" s="133"/>
      <c r="D181" s="134" t="s">
        <v>47</v>
      </c>
      <c r="E181" s="135" t="s">
        <v>137</v>
      </c>
      <c r="F181" s="135"/>
      <c r="G181" s="135"/>
      <c r="H181" s="135"/>
      <c r="I181" s="135"/>
      <c r="J181" s="135"/>
      <c r="K181" s="136" t="s">
        <v>214</v>
      </c>
      <c r="L181" s="136"/>
      <c r="M181" s="136"/>
      <c r="N181" s="2"/>
      <c r="O181" s="36"/>
      <c r="P181" s="37"/>
      <c r="Q181" s="37"/>
      <c r="R181" s="37"/>
      <c r="S181" s="37"/>
      <c r="T181" s="37"/>
      <c r="U181" s="38"/>
      <c r="V181" s="76"/>
    </row>
    <row r="182" spans="1:22" ht="30" customHeight="1" x14ac:dyDescent="0.15">
      <c r="A182" s="62"/>
      <c r="B182" s="46"/>
      <c r="C182" s="133"/>
      <c r="D182" s="137" t="s">
        <v>48</v>
      </c>
      <c r="E182" s="138" t="s">
        <v>138</v>
      </c>
      <c r="F182" s="138"/>
      <c r="G182" s="138"/>
      <c r="H182" s="138"/>
      <c r="I182" s="138"/>
      <c r="J182" s="138"/>
      <c r="K182" s="139" t="s">
        <v>237</v>
      </c>
      <c r="L182" s="139"/>
      <c r="M182" s="139"/>
      <c r="N182" s="2"/>
      <c r="O182" s="28"/>
      <c r="P182" s="29"/>
      <c r="Q182" s="29"/>
      <c r="R182" s="29"/>
      <c r="S182" s="29"/>
      <c r="T182" s="29"/>
      <c r="U182" s="30"/>
      <c r="V182" s="76"/>
    </row>
    <row r="183" spans="1:22" ht="30" customHeight="1" x14ac:dyDescent="0.15">
      <c r="A183" s="62"/>
      <c r="B183" s="46"/>
      <c r="C183" s="133"/>
      <c r="D183" s="137" t="s">
        <v>49</v>
      </c>
      <c r="E183" s="138" t="s">
        <v>139</v>
      </c>
      <c r="F183" s="138"/>
      <c r="G183" s="138"/>
      <c r="H183" s="138"/>
      <c r="I183" s="138"/>
      <c r="J183" s="138"/>
      <c r="K183" s="139" t="s">
        <v>215</v>
      </c>
      <c r="L183" s="139"/>
      <c r="M183" s="139"/>
      <c r="N183" s="2"/>
      <c r="O183" s="28"/>
      <c r="P183" s="29"/>
      <c r="Q183" s="29"/>
      <c r="R183" s="29"/>
      <c r="S183" s="29"/>
      <c r="T183" s="29"/>
      <c r="U183" s="30"/>
      <c r="V183" s="76"/>
    </row>
    <row r="184" spans="1:22" ht="30" customHeight="1" x14ac:dyDescent="0.15">
      <c r="A184" s="62"/>
      <c r="B184" s="46"/>
      <c r="C184" s="133"/>
      <c r="D184" s="137" t="s">
        <v>50</v>
      </c>
      <c r="E184" s="138" t="s">
        <v>140</v>
      </c>
      <c r="F184" s="138"/>
      <c r="G184" s="138"/>
      <c r="H184" s="138"/>
      <c r="I184" s="138"/>
      <c r="J184" s="138"/>
      <c r="K184" s="139" t="s">
        <v>231</v>
      </c>
      <c r="L184" s="139"/>
      <c r="M184" s="139"/>
      <c r="N184" s="2"/>
      <c r="O184" s="28"/>
      <c r="P184" s="29"/>
      <c r="Q184" s="29"/>
      <c r="R184" s="29"/>
      <c r="S184" s="29"/>
      <c r="T184" s="29"/>
      <c r="U184" s="30"/>
      <c r="V184" s="76"/>
    </row>
    <row r="185" spans="1:22" ht="30" customHeight="1" x14ac:dyDescent="0.15">
      <c r="A185" s="62"/>
      <c r="B185" s="46"/>
      <c r="C185" s="133"/>
      <c r="D185" s="137" t="s">
        <v>51</v>
      </c>
      <c r="E185" s="138" t="s">
        <v>141</v>
      </c>
      <c r="F185" s="138"/>
      <c r="G185" s="138"/>
      <c r="H185" s="138"/>
      <c r="I185" s="138"/>
      <c r="J185" s="138"/>
      <c r="K185" s="139" t="s">
        <v>238</v>
      </c>
      <c r="L185" s="139"/>
      <c r="M185" s="139"/>
      <c r="N185" s="2"/>
      <c r="O185" s="28"/>
      <c r="P185" s="29"/>
      <c r="Q185" s="29"/>
      <c r="R185" s="29"/>
      <c r="S185" s="29"/>
      <c r="T185" s="29"/>
      <c r="U185" s="30"/>
      <c r="V185" s="76"/>
    </row>
    <row r="186" spans="1:22" ht="30" customHeight="1" x14ac:dyDescent="0.15">
      <c r="A186" s="62"/>
      <c r="B186" s="46"/>
      <c r="C186" s="133"/>
      <c r="D186" s="137" t="s">
        <v>52</v>
      </c>
      <c r="E186" s="138" t="s">
        <v>142</v>
      </c>
      <c r="F186" s="138"/>
      <c r="G186" s="138"/>
      <c r="H186" s="138"/>
      <c r="I186" s="138"/>
      <c r="J186" s="138"/>
      <c r="K186" s="139" t="s">
        <v>272</v>
      </c>
      <c r="L186" s="139"/>
      <c r="M186" s="139"/>
      <c r="N186" s="2"/>
      <c r="O186" s="28"/>
      <c r="P186" s="29"/>
      <c r="Q186" s="29"/>
      <c r="R186" s="29"/>
      <c r="S186" s="29"/>
      <c r="T186" s="29"/>
      <c r="U186" s="30"/>
      <c r="V186" s="76"/>
    </row>
    <row r="187" spans="1:22" ht="30" customHeight="1" x14ac:dyDescent="0.15">
      <c r="A187" s="62"/>
      <c r="B187" s="46"/>
      <c r="C187" s="133"/>
      <c r="D187" s="140" t="s">
        <v>53</v>
      </c>
      <c r="E187" s="141" t="s">
        <v>143</v>
      </c>
      <c r="F187" s="142"/>
      <c r="G187" s="142"/>
      <c r="H187" s="142"/>
      <c r="I187" s="142"/>
      <c r="J187" s="143"/>
      <c r="K187" s="144" t="s">
        <v>298</v>
      </c>
      <c r="L187" s="145"/>
      <c r="M187" s="146"/>
      <c r="N187" s="2"/>
      <c r="O187" s="28"/>
      <c r="P187" s="29"/>
      <c r="Q187" s="29"/>
      <c r="R187" s="29"/>
      <c r="S187" s="29"/>
      <c r="T187" s="29"/>
      <c r="U187" s="30"/>
      <c r="V187" s="76"/>
    </row>
    <row r="188" spans="1:22" ht="30" customHeight="1" x14ac:dyDescent="0.15">
      <c r="A188" s="62"/>
      <c r="B188" s="46"/>
      <c r="C188" s="133"/>
      <c r="D188" s="137" t="s">
        <v>54</v>
      </c>
      <c r="E188" s="138" t="s">
        <v>144</v>
      </c>
      <c r="F188" s="138"/>
      <c r="G188" s="138"/>
      <c r="H188" s="138"/>
      <c r="I188" s="138"/>
      <c r="J188" s="138"/>
      <c r="K188" s="139" t="s">
        <v>216</v>
      </c>
      <c r="L188" s="139"/>
      <c r="M188" s="139"/>
      <c r="N188" s="2"/>
      <c r="O188" s="28"/>
      <c r="P188" s="29"/>
      <c r="Q188" s="29"/>
      <c r="R188" s="29"/>
      <c r="S188" s="29"/>
      <c r="T188" s="29"/>
      <c r="U188" s="30"/>
      <c r="V188" s="76"/>
    </row>
    <row r="189" spans="1:22" ht="30" customHeight="1" x14ac:dyDescent="0.15">
      <c r="A189" s="62"/>
      <c r="B189" s="46"/>
      <c r="C189" s="133"/>
      <c r="D189" s="137" t="s">
        <v>55</v>
      </c>
      <c r="E189" s="138" t="s">
        <v>145</v>
      </c>
      <c r="F189" s="138"/>
      <c r="G189" s="138"/>
      <c r="H189" s="138"/>
      <c r="I189" s="138"/>
      <c r="J189" s="138"/>
      <c r="K189" s="139" t="s">
        <v>273</v>
      </c>
      <c r="L189" s="139"/>
      <c r="M189" s="139"/>
      <c r="N189" s="2"/>
      <c r="O189" s="28"/>
      <c r="P189" s="29"/>
      <c r="Q189" s="29"/>
      <c r="R189" s="29"/>
      <c r="S189" s="29"/>
      <c r="T189" s="29"/>
      <c r="U189" s="30"/>
      <c r="V189" s="76"/>
    </row>
    <row r="190" spans="1:22" ht="40.15" customHeight="1" x14ac:dyDescent="0.15">
      <c r="A190" s="62"/>
      <c r="B190" s="46"/>
      <c r="C190" s="133"/>
      <c r="D190" s="137" t="s">
        <v>56</v>
      </c>
      <c r="E190" s="138" t="s">
        <v>146</v>
      </c>
      <c r="F190" s="138"/>
      <c r="G190" s="138"/>
      <c r="H190" s="138"/>
      <c r="I190" s="138"/>
      <c r="J190" s="138"/>
      <c r="K190" s="139" t="s">
        <v>239</v>
      </c>
      <c r="L190" s="139"/>
      <c r="M190" s="139"/>
      <c r="N190" s="2"/>
      <c r="O190" s="28"/>
      <c r="P190" s="29"/>
      <c r="Q190" s="29"/>
      <c r="R190" s="29"/>
      <c r="S190" s="29"/>
      <c r="T190" s="29"/>
      <c r="U190" s="30"/>
      <c r="V190" s="76"/>
    </row>
    <row r="191" spans="1:22" ht="30" customHeight="1" x14ac:dyDescent="0.15">
      <c r="A191" s="62"/>
      <c r="B191" s="46"/>
      <c r="C191" s="133"/>
      <c r="D191" s="137" t="s">
        <v>57</v>
      </c>
      <c r="E191" s="138" t="s">
        <v>147</v>
      </c>
      <c r="F191" s="138"/>
      <c r="G191" s="138"/>
      <c r="H191" s="138"/>
      <c r="I191" s="138"/>
      <c r="J191" s="138"/>
      <c r="K191" s="139" t="s">
        <v>230</v>
      </c>
      <c r="L191" s="139"/>
      <c r="M191" s="139"/>
      <c r="N191" s="2"/>
      <c r="O191" s="28"/>
      <c r="P191" s="29"/>
      <c r="Q191" s="29"/>
      <c r="R191" s="29"/>
      <c r="S191" s="29"/>
      <c r="T191" s="29"/>
      <c r="U191" s="30"/>
      <c r="V191" s="76"/>
    </row>
    <row r="192" spans="1:22" ht="30" customHeight="1" x14ac:dyDescent="0.15">
      <c r="A192" s="62"/>
      <c r="B192" s="46"/>
      <c r="C192" s="133"/>
      <c r="D192" s="137" t="s">
        <v>58</v>
      </c>
      <c r="E192" s="138" t="s">
        <v>148</v>
      </c>
      <c r="F192" s="138"/>
      <c r="G192" s="138"/>
      <c r="H192" s="138"/>
      <c r="I192" s="138"/>
      <c r="J192" s="138"/>
      <c r="K192" s="139" t="s">
        <v>274</v>
      </c>
      <c r="L192" s="139"/>
      <c r="M192" s="139"/>
      <c r="N192" s="2"/>
      <c r="O192" s="28"/>
      <c r="P192" s="29"/>
      <c r="Q192" s="29"/>
      <c r="R192" s="29"/>
      <c r="S192" s="29"/>
      <c r="T192" s="29"/>
      <c r="U192" s="30"/>
      <c r="V192" s="76"/>
    </row>
    <row r="193" spans="1:22" ht="30" customHeight="1" x14ac:dyDescent="0.15">
      <c r="A193" s="62"/>
      <c r="B193" s="46"/>
      <c r="C193" s="133"/>
      <c r="D193" s="137" t="s">
        <v>59</v>
      </c>
      <c r="E193" s="138" t="s">
        <v>149</v>
      </c>
      <c r="F193" s="138"/>
      <c r="G193" s="138"/>
      <c r="H193" s="138"/>
      <c r="I193" s="138"/>
      <c r="J193" s="138"/>
      <c r="K193" s="139" t="s">
        <v>240</v>
      </c>
      <c r="L193" s="139"/>
      <c r="M193" s="139"/>
      <c r="N193" s="2"/>
      <c r="O193" s="28"/>
      <c r="P193" s="29"/>
      <c r="Q193" s="29"/>
      <c r="R193" s="29"/>
      <c r="S193" s="29"/>
      <c r="T193" s="29"/>
      <c r="U193" s="30"/>
      <c r="V193" s="76"/>
    </row>
    <row r="194" spans="1:22" ht="30" customHeight="1" x14ac:dyDescent="0.15">
      <c r="A194" s="62"/>
      <c r="B194" s="46"/>
      <c r="C194" s="133"/>
      <c r="D194" s="137" t="s">
        <v>60</v>
      </c>
      <c r="E194" s="138" t="s">
        <v>150</v>
      </c>
      <c r="F194" s="138"/>
      <c r="G194" s="138"/>
      <c r="H194" s="138"/>
      <c r="I194" s="138"/>
      <c r="J194" s="138"/>
      <c r="K194" s="139" t="s">
        <v>275</v>
      </c>
      <c r="L194" s="139"/>
      <c r="M194" s="139"/>
      <c r="N194" s="2"/>
      <c r="O194" s="28"/>
      <c r="P194" s="29"/>
      <c r="Q194" s="29"/>
      <c r="R194" s="29"/>
      <c r="S194" s="29"/>
      <c r="T194" s="29"/>
      <c r="U194" s="30"/>
      <c r="V194" s="76"/>
    </row>
    <row r="195" spans="1:22" ht="30" customHeight="1" x14ac:dyDescent="0.15">
      <c r="A195" s="62"/>
      <c r="B195" s="46"/>
      <c r="C195" s="133"/>
      <c r="D195" s="137" t="s">
        <v>61</v>
      </c>
      <c r="E195" s="138" t="s">
        <v>151</v>
      </c>
      <c r="F195" s="138"/>
      <c r="G195" s="138"/>
      <c r="H195" s="138"/>
      <c r="I195" s="138"/>
      <c r="J195" s="138"/>
      <c r="K195" s="139" t="s">
        <v>276</v>
      </c>
      <c r="L195" s="139"/>
      <c r="M195" s="139"/>
      <c r="N195" s="2"/>
      <c r="O195" s="28"/>
      <c r="P195" s="29"/>
      <c r="Q195" s="29"/>
      <c r="R195" s="29"/>
      <c r="S195" s="29"/>
      <c r="T195" s="29"/>
      <c r="U195" s="30"/>
      <c r="V195" s="76"/>
    </row>
    <row r="196" spans="1:22" ht="30" customHeight="1" x14ac:dyDescent="0.15">
      <c r="A196" s="62"/>
      <c r="B196" s="46"/>
      <c r="C196" s="133"/>
      <c r="D196" s="137" t="s">
        <v>62</v>
      </c>
      <c r="E196" s="138" t="s">
        <v>152</v>
      </c>
      <c r="F196" s="138"/>
      <c r="G196" s="138"/>
      <c r="H196" s="138"/>
      <c r="I196" s="138"/>
      <c r="J196" s="138"/>
      <c r="K196" s="139" t="s">
        <v>277</v>
      </c>
      <c r="L196" s="139"/>
      <c r="M196" s="139"/>
      <c r="N196" s="2"/>
      <c r="O196" s="28"/>
      <c r="P196" s="29"/>
      <c r="Q196" s="29"/>
      <c r="R196" s="29"/>
      <c r="S196" s="29"/>
      <c r="T196" s="29"/>
      <c r="U196" s="30"/>
      <c r="V196" s="76"/>
    </row>
    <row r="197" spans="1:22" ht="30" customHeight="1" x14ac:dyDescent="0.15">
      <c r="A197" s="62"/>
      <c r="B197" s="46"/>
      <c r="C197" s="133"/>
      <c r="D197" s="137" t="s">
        <v>63</v>
      </c>
      <c r="E197" s="138" t="s">
        <v>153</v>
      </c>
      <c r="F197" s="138"/>
      <c r="G197" s="138"/>
      <c r="H197" s="138"/>
      <c r="I197" s="138"/>
      <c r="J197" s="138"/>
      <c r="K197" s="139" t="s">
        <v>278</v>
      </c>
      <c r="L197" s="139"/>
      <c r="M197" s="139"/>
      <c r="N197" s="2"/>
      <c r="O197" s="28"/>
      <c r="P197" s="29"/>
      <c r="Q197" s="29"/>
      <c r="R197" s="29"/>
      <c r="S197" s="29"/>
      <c r="T197" s="29"/>
      <c r="U197" s="30"/>
      <c r="V197" s="76"/>
    </row>
    <row r="198" spans="1:22" ht="30" customHeight="1" x14ac:dyDescent="0.15">
      <c r="A198" s="62">
        <f>IF(AND($N198="○",TRIM($O198)=""),1001,0)</f>
        <v>0</v>
      </c>
      <c r="B198" s="46"/>
      <c r="C198" s="133"/>
      <c r="D198" s="137" t="s">
        <v>64</v>
      </c>
      <c r="E198" s="138" t="s">
        <v>258</v>
      </c>
      <c r="F198" s="138"/>
      <c r="G198" s="138"/>
      <c r="H198" s="138"/>
      <c r="I198" s="138"/>
      <c r="J198" s="138"/>
      <c r="K198" s="139" t="s">
        <v>241</v>
      </c>
      <c r="L198" s="139"/>
      <c r="M198" s="139"/>
      <c r="N198" s="2"/>
      <c r="O198" s="28"/>
      <c r="P198" s="29"/>
      <c r="Q198" s="29"/>
      <c r="R198" s="29"/>
      <c r="S198" s="29"/>
      <c r="T198" s="29"/>
      <c r="U198" s="30"/>
      <c r="V198" s="76"/>
    </row>
    <row r="199" spans="1:22" ht="30" customHeight="1" x14ac:dyDescent="0.15">
      <c r="A199" s="62"/>
      <c r="B199" s="46"/>
      <c r="C199" s="133"/>
      <c r="D199" s="137" t="s">
        <v>65</v>
      </c>
      <c r="E199" s="138" t="s">
        <v>154</v>
      </c>
      <c r="F199" s="138"/>
      <c r="G199" s="138"/>
      <c r="H199" s="138"/>
      <c r="I199" s="138"/>
      <c r="J199" s="138"/>
      <c r="K199" s="139"/>
      <c r="L199" s="139"/>
      <c r="M199" s="139"/>
      <c r="N199" s="2"/>
      <c r="O199" s="28"/>
      <c r="P199" s="29"/>
      <c r="Q199" s="29"/>
      <c r="R199" s="29"/>
      <c r="S199" s="29"/>
      <c r="T199" s="29"/>
      <c r="U199" s="30"/>
      <c r="V199" s="76"/>
    </row>
    <row r="200" spans="1:22" ht="30" customHeight="1" x14ac:dyDescent="0.15">
      <c r="A200" s="62"/>
      <c r="B200" s="46"/>
      <c r="C200" s="133"/>
      <c r="D200" s="134" t="s">
        <v>66</v>
      </c>
      <c r="E200" s="138" t="s">
        <v>155</v>
      </c>
      <c r="F200" s="138"/>
      <c r="G200" s="138"/>
      <c r="H200" s="138"/>
      <c r="I200" s="138"/>
      <c r="J200" s="138"/>
      <c r="K200" s="139"/>
      <c r="L200" s="139"/>
      <c r="M200" s="139"/>
      <c r="N200" s="2"/>
      <c r="O200" s="28"/>
      <c r="P200" s="29"/>
      <c r="Q200" s="29"/>
      <c r="R200" s="29"/>
      <c r="S200" s="29"/>
      <c r="T200" s="29"/>
      <c r="U200" s="30"/>
      <c r="V200" s="76"/>
    </row>
    <row r="201" spans="1:22" ht="30" customHeight="1" x14ac:dyDescent="0.15">
      <c r="A201" s="62"/>
      <c r="B201" s="46"/>
      <c r="C201" s="133"/>
      <c r="D201" s="137" t="s">
        <v>67</v>
      </c>
      <c r="E201" s="138" t="s">
        <v>156</v>
      </c>
      <c r="F201" s="138"/>
      <c r="G201" s="138"/>
      <c r="H201" s="138"/>
      <c r="I201" s="138"/>
      <c r="J201" s="138"/>
      <c r="K201" s="139" t="s">
        <v>279</v>
      </c>
      <c r="L201" s="139"/>
      <c r="M201" s="139"/>
      <c r="N201" s="2"/>
      <c r="O201" s="28"/>
      <c r="P201" s="29"/>
      <c r="Q201" s="29"/>
      <c r="R201" s="29"/>
      <c r="S201" s="29"/>
      <c r="T201" s="29"/>
      <c r="U201" s="30"/>
      <c r="V201" s="76"/>
    </row>
    <row r="202" spans="1:22" ht="30" customHeight="1" x14ac:dyDescent="0.15">
      <c r="A202" s="62"/>
      <c r="B202" s="46"/>
      <c r="C202" s="133"/>
      <c r="D202" s="137" t="s">
        <v>68</v>
      </c>
      <c r="E202" s="138" t="s">
        <v>157</v>
      </c>
      <c r="F202" s="138"/>
      <c r="G202" s="138"/>
      <c r="H202" s="138"/>
      <c r="I202" s="138"/>
      <c r="J202" s="138"/>
      <c r="K202" s="139"/>
      <c r="L202" s="139"/>
      <c r="M202" s="139"/>
      <c r="N202" s="2"/>
      <c r="O202" s="28"/>
      <c r="P202" s="29"/>
      <c r="Q202" s="29"/>
      <c r="R202" s="29"/>
      <c r="S202" s="29"/>
      <c r="T202" s="29"/>
      <c r="U202" s="30"/>
      <c r="V202" s="76"/>
    </row>
    <row r="203" spans="1:22" ht="30" customHeight="1" x14ac:dyDescent="0.15">
      <c r="A203" s="62"/>
      <c r="B203" s="46"/>
      <c r="C203" s="133"/>
      <c r="D203" s="137" t="s">
        <v>69</v>
      </c>
      <c r="E203" s="138" t="s">
        <v>158</v>
      </c>
      <c r="F203" s="138"/>
      <c r="G203" s="138"/>
      <c r="H203" s="138"/>
      <c r="I203" s="138"/>
      <c r="J203" s="138"/>
      <c r="K203" s="139"/>
      <c r="L203" s="139"/>
      <c r="M203" s="139"/>
      <c r="N203" s="2"/>
      <c r="O203" s="28"/>
      <c r="P203" s="29"/>
      <c r="Q203" s="29"/>
      <c r="R203" s="29"/>
      <c r="S203" s="29"/>
      <c r="T203" s="29"/>
      <c r="U203" s="30"/>
      <c r="V203" s="76"/>
    </row>
    <row r="204" spans="1:22" ht="30" customHeight="1" x14ac:dyDescent="0.15">
      <c r="A204" s="62"/>
      <c r="B204" s="46"/>
      <c r="C204" s="133"/>
      <c r="D204" s="137" t="s">
        <v>70</v>
      </c>
      <c r="E204" s="138" t="s">
        <v>159</v>
      </c>
      <c r="F204" s="138"/>
      <c r="G204" s="138"/>
      <c r="H204" s="138"/>
      <c r="I204" s="138"/>
      <c r="J204" s="138"/>
      <c r="K204" s="139" t="s">
        <v>280</v>
      </c>
      <c r="L204" s="139"/>
      <c r="M204" s="139"/>
      <c r="N204" s="2"/>
      <c r="O204" s="28"/>
      <c r="P204" s="29"/>
      <c r="Q204" s="29"/>
      <c r="R204" s="29"/>
      <c r="S204" s="29"/>
      <c r="T204" s="29"/>
      <c r="U204" s="30"/>
      <c r="V204" s="76"/>
    </row>
    <row r="205" spans="1:22" ht="30" customHeight="1" x14ac:dyDescent="0.15">
      <c r="A205" s="62"/>
      <c r="B205" s="46"/>
      <c r="C205" s="133"/>
      <c r="D205" s="137" t="s">
        <v>71</v>
      </c>
      <c r="E205" s="138" t="s">
        <v>160</v>
      </c>
      <c r="F205" s="138"/>
      <c r="G205" s="138"/>
      <c r="H205" s="138"/>
      <c r="I205" s="138"/>
      <c r="J205" s="138"/>
      <c r="K205" s="139" t="s">
        <v>281</v>
      </c>
      <c r="L205" s="139"/>
      <c r="M205" s="139"/>
      <c r="N205" s="2"/>
      <c r="O205" s="28"/>
      <c r="P205" s="29"/>
      <c r="Q205" s="29"/>
      <c r="R205" s="29"/>
      <c r="S205" s="29"/>
      <c r="T205" s="29"/>
      <c r="U205" s="30"/>
      <c r="V205" s="76"/>
    </row>
    <row r="206" spans="1:22" ht="30" customHeight="1" x14ac:dyDescent="0.15">
      <c r="A206" s="62"/>
      <c r="B206" s="46"/>
      <c r="C206" s="133"/>
      <c r="D206" s="137" t="s">
        <v>72</v>
      </c>
      <c r="E206" s="138" t="s">
        <v>161</v>
      </c>
      <c r="F206" s="138"/>
      <c r="G206" s="138"/>
      <c r="H206" s="138"/>
      <c r="I206" s="138"/>
      <c r="J206" s="138"/>
      <c r="K206" s="139" t="s">
        <v>242</v>
      </c>
      <c r="L206" s="139"/>
      <c r="M206" s="139"/>
      <c r="N206" s="2"/>
      <c r="O206" s="28"/>
      <c r="P206" s="29"/>
      <c r="Q206" s="29"/>
      <c r="R206" s="29"/>
      <c r="S206" s="29"/>
      <c r="T206" s="29"/>
      <c r="U206" s="30"/>
      <c r="V206" s="76"/>
    </row>
    <row r="207" spans="1:22" ht="30" customHeight="1" x14ac:dyDescent="0.15">
      <c r="A207" s="62">
        <f>IF(AND($N207="○",TRIM($O207)=""),1001,0)</f>
        <v>0</v>
      </c>
      <c r="B207" s="46"/>
      <c r="C207" s="133"/>
      <c r="D207" s="137" t="s">
        <v>73</v>
      </c>
      <c r="E207" s="138" t="s">
        <v>259</v>
      </c>
      <c r="F207" s="138"/>
      <c r="G207" s="138"/>
      <c r="H207" s="138"/>
      <c r="I207" s="138"/>
      <c r="J207" s="138"/>
      <c r="K207" s="139"/>
      <c r="L207" s="139"/>
      <c r="M207" s="139"/>
      <c r="N207" s="3"/>
      <c r="O207" s="28"/>
      <c r="P207" s="29"/>
      <c r="Q207" s="29"/>
      <c r="R207" s="29"/>
      <c r="S207" s="29"/>
      <c r="T207" s="29"/>
      <c r="U207" s="30"/>
      <c r="V207" s="76"/>
    </row>
    <row r="208" spans="1:22" ht="30" customHeight="1" x14ac:dyDescent="0.15">
      <c r="A208" s="62"/>
      <c r="B208" s="46"/>
      <c r="C208" s="133"/>
      <c r="D208" s="137" t="s">
        <v>75</v>
      </c>
      <c r="E208" s="138" t="s">
        <v>162</v>
      </c>
      <c r="F208" s="138"/>
      <c r="G208" s="138"/>
      <c r="H208" s="138"/>
      <c r="I208" s="138"/>
      <c r="J208" s="138"/>
      <c r="K208" s="139" t="s">
        <v>282</v>
      </c>
      <c r="L208" s="139"/>
      <c r="M208" s="139"/>
      <c r="N208" s="3"/>
      <c r="O208" s="28"/>
      <c r="P208" s="29"/>
      <c r="Q208" s="29"/>
      <c r="R208" s="29"/>
      <c r="S208" s="29"/>
      <c r="T208" s="29"/>
      <c r="U208" s="30"/>
      <c r="V208" s="76"/>
    </row>
    <row r="209" spans="1:22" ht="30" customHeight="1" x14ac:dyDescent="0.15">
      <c r="A209" s="62"/>
      <c r="B209" s="46"/>
      <c r="C209" s="133"/>
      <c r="D209" s="137" t="s">
        <v>76</v>
      </c>
      <c r="E209" s="138" t="s">
        <v>163</v>
      </c>
      <c r="F209" s="138"/>
      <c r="G209" s="138"/>
      <c r="H209" s="138"/>
      <c r="I209" s="138"/>
      <c r="J209" s="138"/>
      <c r="K209" s="139" t="s">
        <v>232</v>
      </c>
      <c r="L209" s="139"/>
      <c r="M209" s="139"/>
      <c r="N209" s="3"/>
      <c r="O209" s="28"/>
      <c r="P209" s="29"/>
      <c r="Q209" s="29"/>
      <c r="R209" s="29"/>
      <c r="S209" s="29"/>
      <c r="T209" s="29"/>
      <c r="U209" s="30"/>
      <c r="V209" s="76"/>
    </row>
    <row r="210" spans="1:22" ht="30" customHeight="1" x14ac:dyDescent="0.15">
      <c r="A210" s="62"/>
      <c r="B210" s="46"/>
      <c r="C210" s="133"/>
      <c r="D210" s="137" t="s">
        <v>77</v>
      </c>
      <c r="E210" s="138" t="s">
        <v>164</v>
      </c>
      <c r="F210" s="138"/>
      <c r="G210" s="138"/>
      <c r="H210" s="138"/>
      <c r="I210" s="138"/>
      <c r="J210" s="138"/>
      <c r="K210" s="139" t="s">
        <v>283</v>
      </c>
      <c r="L210" s="139"/>
      <c r="M210" s="139"/>
      <c r="N210" s="3"/>
      <c r="O210" s="28"/>
      <c r="P210" s="29"/>
      <c r="Q210" s="29"/>
      <c r="R210" s="29"/>
      <c r="S210" s="29"/>
      <c r="T210" s="29"/>
      <c r="U210" s="30"/>
      <c r="V210" s="76"/>
    </row>
    <row r="211" spans="1:22" ht="30" customHeight="1" x14ac:dyDescent="0.15">
      <c r="A211" s="62"/>
      <c r="B211" s="46"/>
      <c r="C211" s="133"/>
      <c r="D211" s="137" t="s">
        <v>78</v>
      </c>
      <c r="E211" s="138" t="s">
        <v>165</v>
      </c>
      <c r="F211" s="138"/>
      <c r="G211" s="138"/>
      <c r="H211" s="138"/>
      <c r="I211" s="138"/>
      <c r="J211" s="138"/>
      <c r="K211" s="139" t="s">
        <v>284</v>
      </c>
      <c r="L211" s="139"/>
      <c r="M211" s="139"/>
      <c r="N211" s="3"/>
      <c r="O211" s="28"/>
      <c r="P211" s="29"/>
      <c r="Q211" s="29"/>
      <c r="R211" s="29"/>
      <c r="S211" s="29"/>
      <c r="T211" s="29"/>
      <c r="U211" s="30"/>
      <c r="V211" s="76"/>
    </row>
    <row r="212" spans="1:22" ht="30" customHeight="1" x14ac:dyDescent="0.15">
      <c r="A212" s="62"/>
      <c r="B212" s="46"/>
      <c r="C212" s="133"/>
      <c r="D212" s="137" t="s">
        <v>79</v>
      </c>
      <c r="E212" s="147" t="s">
        <v>166</v>
      </c>
      <c r="F212" s="148"/>
      <c r="G212" s="148"/>
      <c r="H212" s="148"/>
      <c r="I212" s="148"/>
      <c r="J212" s="149"/>
      <c r="K212" s="139" t="s">
        <v>260</v>
      </c>
      <c r="L212" s="139"/>
      <c r="M212" s="139"/>
      <c r="N212" s="3"/>
      <c r="O212" s="28"/>
      <c r="P212" s="29"/>
      <c r="Q212" s="29"/>
      <c r="R212" s="29"/>
      <c r="S212" s="29"/>
      <c r="T212" s="29"/>
      <c r="U212" s="30"/>
      <c r="V212" s="76"/>
    </row>
    <row r="213" spans="1:22" ht="30" customHeight="1" x14ac:dyDescent="0.15">
      <c r="A213" s="62"/>
      <c r="B213" s="46"/>
      <c r="C213" s="133"/>
      <c r="D213" s="137" t="s">
        <v>80</v>
      </c>
      <c r="E213" s="141"/>
      <c r="F213" s="142"/>
      <c r="G213" s="142"/>
      <c r="H213" s="142"/>
      <c r="I213" s="142"/>
      <c r="J213" s="143"/>
      <c r="K213" s="139" t="s">
        <v>285</v>
      </c>
      <c r="L213" s="139"/>
      <c r="M213" s="139"/>
      <c r="N213" s="3"/>
      <c r="O213" s="28"/>
      <c r="P213" s="29"/>
      <c r="Q213" s="29"/>
      <c r="R213" s="29"/>
      <c r="S213" s="29"/>
      <c r="T213" s="29"/>
      <c r="U213" s="30"/>
      <c r="V213" s="76"/>
    </row>
    <row r="214" spans="1:22" ht="30" customHeight="1" x14ac:dyDescent="0.15">
      <c r="A214" s="62"/>
      <c r="B214" s="46"/>
      <c r="C214" s="133"/>
      <c r="D214" s="137" t="s">
        <v>81</v>
      </c>
      <c r="E214" s="141"/>
      <c r="F214" s="142"/>
      <c r="G214" s="142"/>
      <c r="H214" s="142"/>
      <c r="I214" s="142"/>
      <c r="J214" s="143"/>
      <c r="K214" s="139" t="s">
        <v>286</v>
      </c>
      <c r="L214" s="139"/>
      <c r="M214" s="139"/>
      <c r="N214" s="3"/>
      <c r="O214" s="28"/>
      <c r="P214" s="29"/>
      <c r="Q214" s="29"/>
      <c r="R214" s="29"/>
      <c r="S214" s="29"/>
      <c r="T214" s="29"/>
      <c r="U214" s="30"/>
      <c r="V214" s="76"/>
    </row>
    <row r="215" spans="1:22" ht="30" customHeight="1" x14ac:dyDescent="0.15">
      <c r="A215" s="62"/>
      <c r="B215" s="46"/>
      <c r="C215" s="133"/>
      <c r="D215" s="137" t="s">
        <v>82</v>
      </c>
      <c r="E215" s="141"/>
      <c r="F215" s="142"/>
      <c r="G215" s="142"/>
      <c r="H215" s="142"/>
      <c r="I215" s="142"/>
      <c r="J215" s="143"/>
      <c r="K215" s="139" t="s">
        <v>287</v>
      </c>
      <c r="L215" s="139"/>
      <c r="M215" s="139"/>
      <c r="N215" s="3"/>
      <c r="O215" s="28"/>
      <c r="P215" s="29"/>
      <c r="Q215" s="29"/>
      <c r="R215" s="29"/>
      <c r="S215" s="29"/>
      <c r="T215" s="29"/>
      <c r="U215" s="30"/>
      <c r="V215" s="76"/>
    </row>
    <row r="216" spans="1:22" ht="30" customHeight="1" x14ac:dyDescent="0.15">
      <c r="A216" s="62"/>
      <c r="B216" s="46"/>
      <c r="C216" s="133"/>
      <c r="D216" s="137" t="s">
        <v>83</v>
      </c>
      <c r="E216" s="150"/>
      <c r="F216" s="151"/>
      <c r="G216" s="151"/>
      <c r="H216" s="151"/>
      <c r="I216" s="151"/>
      <c r="J216" s="152"/>
      <c r="K216" s="139" t="s">
        <v>288</v>
      </c>
      <c r="L216" s="139"/>
      <c r="M216" s="139"/>
      <c r="N216" s="3"/>
      <c r="O216" s="28"/>
      <c r="P216" s="29"/>
      <c r="Q216" s="29"/>
      <c r="R216" s="29"/>
      <c r="S216" s="29"/>
      <c r="T216" s="29"/>
      <c r="U216" s="30"/>
      <c r="V216" s="76"/>
    </row>
    <row r="217" spans="1:22" ht="30" customHeight="1" x14ac:dyDescent="0.15">
      <c r="A217" s="62"/>
      <c r="B217" s="46"/>
      <c r="C217" s="133"/>
      <c r="D217" s="137" t="s">
        <v>84</v>
      </c>
      <c r="E217" s="138" t="s">
        <v>167</v>
      </c>
      <c r="F217" s="138"/>
      <c r="G217" s="138"/>
      <c r="H217" s="138"/>
      <c r="I217" s="138"/>
      <c r="J217" s="138"/>
      <c r="K217" s="139" t="s">
        <v>235</v>
      </c>
      <c r="L217" s="139"/>
      <c r="M217" s="139"/>
      <c r="N217" s="3"/>
      <c r="O217" s="28"/>
      <c r="P217" s="29"/>
      <c r="Q217" s="29"/>
      <c r="R217" s="29"/>
      <c r="S217" s="29"/>
      <c r="T217" s="29"/>
      <c r="U217" s="30"/>
      <c r="V217" s="76"/>
    </row>
    <row r="218" spans="1:22" ht="30" customHeight="1" x14ac:dyDescent="0.15">
      <c r="A218" s="62"/>
      <c r="B218" s="46"/>
      <c r="C218" s="133"/>
      <c r="D218" s="137" t="s">
        <v>85</v>
      </c>
      <c r="E218" s="138" t="s">
        <v>301</v>
      </c>
      <c r="F218" s="138"/>
      <c r="G218" s="138"/>
      <c r="H218" s="138"/>
      <c r="I218" s="138"/>
      <c r="J218" s="138"/>
      <c r="K218" s="139" t="s">
        <v>289</v>
      </c>
      <c r="L218" s="139"/>
      <c r="M218" s="139"/>
      <c r="N218" s="3"/>
      <c r="O218" s="28"/>
      <c r="P218" s="29"/>
      <c r="Q218" s="29"/>
      <c r="R218" s="29"/>
      <c r="S218" s="29"/>
      <c r="T218" s="29"/>
      <c r="U218" s="30"/>
      <c r="V218" s="76"/>
    </row>
    <row r="219" spans="1:22" ht="30" customHeight="1" x14ac:dyDescent="0.15">
      <c r="A219" s="62"/>
      <c r="B219" s="46"/>
      <c r="C219" s="133"/>
      <c r="D219" s="137" t="s">
        <v>86</v>
      </c>
      <c r="E219" s="138" t="s">
        <v>168</v>
      </c>
      <c r="F219" s="138"/>
      <c r="G219" s="138"/>
      <c r="H219" s="138"/>
      <c r="I219" s="138"/>
      <c r="J219" s="138"/>
      <c r="K219" s="139" t="s">
        <v>290</v>
      </c>
      <c r="L219" s="139"/>
      <c r="M219" s="139"/>
      <c r="N219" s="3"/>
      <c r="O219" s="28"/>
      <c r="P219" s="29"/>
      <c r="Q219" s="29"/>
      <c r="R219" s="29"/>
      <c r="S219" s="29"/>
      <c r="T219" s="29"/>
      <c r="U219" s="30"/>
      <c r="V219" s="76"/>
    </row>
    <row r="220" spans="1:22" ht="30" customHeight="1" x14ac:dyDescent="0.15">
      <c r="A220" s="62"/>
      <c r="B220" s="46"/>
      <c r="C220" s="133"/>
      <c r="D220" s="137" t="s">
        <v>87</v>
      </c>
      <c r="E220" s="138" t="s">
        <v>169</v>
      </c>
      <c r="F220" s="138"/>
      <c r="G220" s="138"/>
      <c r="H220" s="138"/>
      <c r="I220" s="138"/>
      <c r="J220" s="138"/>
      <c r="K220" s="139" t="s">
        <v>291</v>
      </c>
      <c r="L220" s="139"/>
      <c r="M220" s="139"/>
      <c r="N220" s="3"/>
      <c r="O220" s="28"/>
      <c r="P220" s="29"/>
      <c r="Q220" s="29"/>
      <c r="R220" s="29"/>
      <c r="S220" s="29"/>
      <c r="T220" s="29"/>
      <c r="U220" s="30"/>
      <c r="V220" s="76"/>
    </row>
    <row r="221" spans="1:22" ht="30" customHeight="1" x14ac:dyDescent="0.15">
      <c r="A221" s="62"/>
      <c r="B221" s="46"/>
      <c r="C221" s="133"/>
      <c r="D221" s="137" t="s">
        <v>88</v>
      </c>
      <c r="E221" s="138" t="s">
        <v>170</v>
      </c>
      <c r="F221" s="138"/>
      <c r="G221" s="138"/>
      <c r="H221" s="138"/>
      <c r="I221" s="138"/>
      <c r="J221" s="138"/>
      <c r="K221" s="139" t="s">
        <v>292</v>
      </c>
      <c r="L221" s="139"/>
      <c r="M221" s="139"/>
      <c r="N221" s="3"/>
      <c r="O221" s="28"/>
      <c r="P221" s="29"/>
      <c r="Q221" s="29"/>
      <c r="R221" s="29"/>
      <c r="S221" s="29"/>
      <c r="T221" s="29"/>
      <c r="U221" s="30"/>
      <c r="V221" s="76"/>
    </row>
    <row r="222" spans="1:22" ht="30" customHeight="1" x14ac:dyDescent="0.15">
      <c r="A222" s="62"/>
      <c r="B222" s="46"/>
      <c r="C222" s="133"/>
      <c r="D222" s="137" t="s">
        <v>89</v>
      </c>
      <c r="E222" s="138" t="s">
        <v>171</v>
      </c>
      <c r="F222" s="138"/>
      <c r="G222" s="138"/>
      <c r="H222" s="138"/>
      <c r="I222" s="138"/>
      <c r="J222" s="138"/>
      <c r="K222" s="139" t="s">
        <v>293</v>
      </c>
      <c r="L222" s="139"/>
      <c r="M222" s="139"/>
      <c r="N222" s="3"/>
      <c r="O222" s="28"/>
      <c r="P222" s="29"/>
      <c r="Q222" s="29"/>
      <c r="R222" s="29"/>
      <c r="S222" s="29"/>
      <c r="T222" s="29"/>
      <c r="U222" s="30"/>
      <c r="V222" s="76"/>
    </row>
    <row r="223" spans="1:22" ht="30" customHeight="1" x14ac:dyDescent="0.15">
      <c r="A223" s="62"/>
      <c r="B223" s="46"/>
      <c r="C223" s="133"/>
      <c r="D223" s="137" t="s">
        <v>90</v>
      </c>
      <c r="E223" s="138" t="s">
        <v>172</v>
      </c>
      <c r="F223" s="138"/>
      <c r="G223" s="138"/>
      <c r="H223" s="138"/>
      <c r="I223" s="138"/>
      <c r="J223" s="138"/>
      <c r="K223" s="139" t="s">
        <v>294</v>
      </c>
      <c r="L223" s="139"/>
      <c r="M223" s="139"/>
      <c r="N223" s="3"/>
      <c r="O223" s="28"/>
      <c r="P223" s="29"/>
      <c r="Q223" s="29"/>
      <c r="R223" s="29"/>
      <c r="S223" s="29"/>
      <c r="T223" s="29"/>
      <c r="U223" s="30"/>
      <c r="V223" s="76"/>
    </row>
    <row r="224" spans="1:22" ht="30" customHeight="1" x14ac:dyDescent="0.15">
      <c r="A224" s="62"/>
      <c r="B224" s="46"/>
      <c r="C224" s="133"/>
      <c r="D224" s="137" t="s">
        <v>91</v>
      </c>
      <c r="E224" s="138" t="s">
        <v>173</v>
      </c>
      <c r="F224" s="138"/>
      <c r="G224" s="138"/>
      <c r="H224" s="138"/>
      <c r="I224" s="138"/>
      <c r="J224" s="138"/>
      <c r="K224" s="139" t="s">
        <v>295</v>
      </c>
      <c r="L224" s="139"/>
      <c r="M224" s="139"/>
      <c r="N224" s="3"/>
      <c r="O224" s="28"/>
      <c r="P224" s="29"/>
      <c r="Q224" s="29"/>
      <c r="R224" s="29"/>
      <c r="S224" s="29"/>
      <c r="T224" s="29"/>
      <c r="U224" s="30"/>
      <c r="V224" s="76"/>
    </row>
    <row r="225" spans="1:22" ht="30" customHeight="1" x14ac:dyDescent="0.15">
      <c r="A225" s="62"/>
      <c r="B225" s="46"/>
      <c r="C225" s="133"/>
      <c r="D225" s="137" t="s">
        <v>92</v>
      </c>
      <c r="E225" s="138" t="s">
        <v>175</v>
      </c>
      <c r="F225" s="138"/>
      <c r="G225" s="138"/>
      <c r="H225" s="138"/>
      <c r="I225" s="138"/>
      <c r="J225" s="138"/>
      <c r="K225" s="139" t="s">
        <v>296</v>
      </c>
      <c r="L225" s="139"/>
      <c r="M225" s="139"/>
      <c r="N225" s="3"/>
      <c r="O225" s="28"/>
      <c r="P225" s="29"/>
      <c r="Q225" s="29"/>
      <c r="R225" s="29"/>
      <c r="S225" s="29"/>
      <c r="T225" s="29"/>
      <c r="U225" s="30"/>
      <c r="V225" s="76"/>
    </row>
    <row r="226" spans="1:22" ht="30" customHeight="1" x14ac:dyDescent="0.15">
      <c r="A226" s="62"/>
      <c r="B226" s="46"/>
      <c r="C226" s="133"/>
      <c r="D226" s="137" t="s">
        <v>93</v>
      </c>
      <c r="E226" s="138" t="s">
        <v>176</v>
      </c>
      <c r="F226" s="138"/>
      <c r="G226" s="138"/>
      <c r="H226" s="138"/>
      <c r="I226" s="138"/>
      <c r="J226" s="138"/>
      <c r="K226" s="139"/>
      <c r="L226" s="139"/>
      <c r="M226" s="139"/>
      <c r="N226" s="3"/>
      <c r="O226" s="28"/>
      <c r="P226" s="29"/>
      <c r="Q226" s="29"/>
      <c r="R226" s="29"/>
      <c r="S226" s="29"/>
      <c r="T226" s="29"/>
      <c r="U226" s="30"/>
      <c r="V226" s="76"/>
    </row>
    <row r="227" spans="1:22" ht="30" customHeight="1" x14ac:dyDescent="0.15">
      <c r="A227" s="62"/>
      <c r="B227" s="46"/>
      <c r="C227" s="133"/>
      <c r="D227" s="137" t="s">
        <v>94</v>
      </c>
      <c r="E227" s="138" t="s">
        <v>302</v>
      </c>
      <c r="F227" s="138"/>
      <c r="G227" s="138"/>
      <c r="H227" s="138"/>
      <c r="I227" s="138"/>
      <c r="J227" s="138"/>
      <c r="K227" s="139"/>
      <c r="L227" s="139"/>
      <c r="M227" s="139"/>
      <c r="N227" s="3"/>
      <c r="O227" s="28"/>
      <c r="P227" s="29"/>
      <c r="Q227" s="29"/>
      <c r="R227" s="29"/>
      <c r="S227" s="29"/>
      <c r="T227" s="29"/>
      <c r="U227" s="30"/>
      <c r="V227" s="76"/>
    </row>
    <row r="228" spans="1:22" ht="30" customHeight="1" x14ac:dyDescent="0.15">
      <c r="A228" s="62"/>
      <c r="B228" s="46"/>
      <c r="C228" s="133"/>
      <c r="D228" s="137" t="s">
        <v>95</v>
      </c>
      <c r="E228" s="138" t="s">
        <v>177</v>
      </c>
      <c r="F228" s="138"/>
      <c r="G228" s="138"/>
      <c r="H228" s="138"/>
      <c r="I228" s="138"/>
      <c r="J228" s="138"/>
      <c r="K228" s="139"/>
      <c r="L228" s="139"/>
      <c r="M228" s="139"/>
      <c r="N228" s="3"/>
      <c r="O228" s="28"/>
      <c r="P228" s="29"/>
      <c r="Q228" s="29"/>
      <c r="R228" s="29"/>
      <c r="S228" s="29"/>
      <c r="T228" s="29"/>
      <c r="U228" s="30"/>
      <c r="V228" s="76"/>
    </row>
    <row r="229" spans="1:22" ht="30" customHeight="1" x14ac:dyDescent="0.15">
      <c r="A229" s="62">
        <f>IF(AND($N229="○",TRIM($O229)=""),1001,0)</f>
        <v>0</v>
      </c>
      <c r="B229" s="46"/>
      <c r="C229" s="133"/>
      <c r="D229" s="137" t="s">
        <v>96</v>
      </c>
      <c r="E229" s="138" t="s">
        <v>261</v>
      </c>
      <c r="F229" s="138"/>
      <c r="G229" s="138"/>
      <c r="H229" s="138"/>
      <c r="I229" s="138"/>
      <c r="J229" s="138"/>
      <c r="K229" s="139"/>
      <c r="L229" s="139"/>
      <c r="M229" s="139"/>
      <c r="N229" s="3"/>
      <c r="O229" s="28"/>
      <c r="P229" s="29"/>
      <c r="Q229" s="29"/>
      <c r="R229" s="29"/>
      <c r="S229" s="29"/>
      <c r="T229" s="29"/>
      <c r="U229" s="30"/>
      <c r="V229" s="76"/>
    </row>
    <row r="230" spans="1:22" ht="30" customHeight="1" x14ac:dyDescent="0.15">
      <c r="A230" s="62">
        <f>IF(AND($N230="○",TRIM($O230)=""),1001,0)</f>
        <v>0</v>
      </c>
      <c r="B230" s="46"/>
      <c r="C230" s="133"/>
      <c r="D230" s="153" t="s">
        <v>97</v>
      </c>
      <c r="E230" s="154" t="s">
        <v>251</v>
      </c>
      <c r="F230" s="154"/>
      <c r="G230" s="154"/>
      <c r="H230" s="154"/>
      <c r="I230" s="154"/>
      <c r="J230" s="154"/>
      <c r="K230" s="155" t="s">
        <v>243</v>
      </c>
      <c r="L230" s="155"/>
      <c r="M230" s="155"/>
      <c r="N230" s="4"/>
      <c r="O230" s="31"/>
      <c r="P230" s="32"/>
      <c r="Q230" s="32"/>
      <c r="R230" s="32"/>
      <c r="S230" s="32"/>
      <c r="T230" s="32"/>
      <c r="U230" s="33"/>
      <c r="V230" s="76"/>
    </row>
    <row r="231" spans="1:22" s="161" customFormat="1" ht="20.100000000000001" customHeight="1" x14ac:dyDescent="0.15">
      <c r="A231" s="156"/>
      <c r="B231" s="157"/>
      <c r="C231" s="158"/>
      <c r="D231" s="159" t="s">
        <v>20</v>
      </c>
      <c r="E231" s="160" t="s">
        <v>265</v>
      </c>
      <c r="I231" s="162"/>
      <c r="J231" s="162"/>
      <c r="K231" s="162"/>
      <c r="L231" s="162"/>
      <c r="M231" s="162"/>
      <c r="N231" s="163"/>
      <c r="O231" s="164"/>
      <c r="P231" s="164"/>
      <c r="Q231" s="164"/>
      <c r="R231" s="164"/>
      <c r="S231" s="164"/>
      <c r="T231" s="164"/>
      <c r="U231" s="164"/>
      <c r="V231" s="165"/>
    </row>
    <row r="232" spans="1:22" ht="20.100000000000001" customHeight="1" x14ac:dyDescent="0.15">
      <c r="A232" s="62"/>
      <c r="B232" s="46"/>
      <c r="C232" s="66"/>
      <c r="D232" s="166" t="s">
        <v>98</v>
      </c>
      <c r="E232" s="88"/>
      <c r="F232" s="88"/>
      <c r="G232" s="88"/>
      <c r="H232" s="88"/>
      <c r="I232" s="88"/>
      <c r="J232" s="88"/>
      <c r="K232" s="90"/>
      <c r="L232" s="117"/>
      <c r="M232" s="117"/>
      <c r="N232" s="90"/>
      <c r="O232" s="90"/>
      <c r="P232" s="90"/>
      <c r="Q232" s="90"/>
      <c r="R232" s="90"/>
      <c r="S232" s="90"/>
      <c r="T232" s="90"/>
      <c r="U232" s="90"/>
      <c r="V232" s="76"/>
    </row>
    <row r="233" spans="1:22" ht="20.100000000000001" customHeight="1" x14ac:dyDescent="0.15">
      <c r="A233" s="62"/>
      <c r="B233" s="46"/>
      <c r="C233" s="66"/>
      <c r="D233" s="167" t="s">
        <v>19</v>
      </c>
      <c r="E233" s="168"/>
      <c r="F233" s="168"/>
      <c r="G233" s="168"/>
      <c r="H233" s="168"/>
      <c r="I233" s="168"/>
      <c r="J233" s="169"/>
      <c r="K233" s="127" t="s">
        <v>46</v>
      </c>
      <c r="L233" s="128"/>
      <c r="M233" s="129"/>
      <c r="N233" s="130" t="s">
        <v>13</v>
      </c>
      <c r="O233" s="131" t="s">
        <v>299</v>
      </c>
      <c r="P233" s="125"/>
      <c r="Q233" s="125"/>
      <c r="R233" s="125"/>
      <c r="S233" s="125"/>
      <c r="T233" s="125"/>
      <c r="U233" s="132"/>
      <c r="V233" s="98"/>
    </row>
    <row r="234" spans="1:22" ht="30" customHeight="1" x14ac:dyDescent="0.15">
      <c r="A234" s="62"/>
      <c r="B234" s="46"/>
      <c r="C234" s="133"/>
      <c r="D234" s="170" t="s">
        <v>99</v>
      </c>
      <c r="E234" s="171" t="s">
        <v>178</v>
      </c>
      <c r="F234" s="171"/>
      <c r="G234" s="171"/>
      <c r="H234" s="171"/>
      <c r="I234" s="171"/>
      <c r="J234" s="171"/>
      <c r="K234" s="172" t="s">
        <v>217</v>
      </c>
      <c r="L234" s="173"/>
      <c r="M234" s="174"/>
      <c r="N234" s="2"/>
      <c r="O234" s="36"/>
      <c r="P234" s="37"/>
      <c r="Q234" s="37"/>
      <c r="R234" s="37"/>
      <c r="S234" s="37"/>
      <c r="T234" s="37"/>
      <c r="U234" s="38"/>
      <c r="V234" s="76"/>
    </row>
    <row r="235" spans="1:22" ht="30" customHeight="1" x14ac:dyDescent="0.15">
      <c r="A235" s="62"/>
      <c r="B235" s="46"/>
      <c r="C235" s="133"/>
      <c r="D235" s="137" t="s">
        <v>100</v>
      </c>
      <c r="E235" s="138" t="s">
        <v>179</v>
      </c>
      <c r="F235" s="138"/>
      <c r="G235" s="138"/>
      <c r="H235" s="138"/>
      <c r="I235" s="138"/>
      <c r="J235" s="138"/>
      <c r="K235" s="175"/>
      <c r="L235" s="176"/>
      <c r="M235" s="177"/>
      <c r="N235" s="2"/>
      <c r="O235" s="28"/>
      <c r="P235" s="29"/>
      <c r="Q235" s="29"/>
      <c r="R235" s="29"/>
      <c r="S235" s="29"/>
      <c r="T235" s="29"/>
      <c r="U235" s="30"/>
      <c r="V235" s="76"/>
    </row>
    <row r="236" spans="1:22" ht="30" customHeight="1" x14ac:dyDescent="0.15">
      <c r="A236" s="62"/>
      <c r="B236" s="46"/>
      <c r="C236" s="133"/>
      <c r="D236" s="134" t="s">
        <v>101</v>
      </c>
      <c r="E236" s="138" t="s">
        <v>180</v>
      </c>
      <c r="F236" s="138"/>
      <c r="G236" s="138"/>
      <c r="H236" s="138"/>
      <c r="I236" s="138"/>
      <c r="J236" s="138"/>
      <c r="K236" s="175"/>
      <c r="L236" s="176"/>
      <c r="M236" s="177"/>
      <c r="N236" s="2"/>
      <c r="O236" s="28"/>
      <c r="P236" s="29"/>
      <c r="Q236" s="29"/>
      <c r="R236" s="29"/>
      <c r="S236" s="29"/>
      <c r="T236" s="29"/>
      <c r="U236" s="30"/>
      <c r="V236" s="76"/>
    </row>
    <row r="237" spans="1:22" ht="30" customHeight="1" x14ac:dyDescent="0.15">
      <c r="A237" s="62"/>
      <c r="B237" s="46"/>
      <c r="C237" s="133"/>
      <c r="D237" s="137" t="s">
        <v>102</v>
      </c>
      <c r="E237" s="138" t="s">
        <v>181</v>
      </c>
      <c r="F237" s="138"/>
      <c r="G237" s="138"/>
      <c r="H237" s="138"/>
      <c r="I237" s="138"/>
      <c r="J237" s="138"/>
      <c r="K237" s="175"/>
      <c r="L237" s="176"/>
      <c r="M237" s="177"/>
      <c r="N237" s="2"/>
      <c r="O237" s="28"/>
      <c r="P237" s="29"/>
      <c r="Q237" s="29"/>
      <c r="R237" s="29"/>
      <c r="S237" s="29"/>
      <c r="T237" s="29"/>
      <c r="U237" s="30"/>
      <c r="V237" s="76"/>
    </row>
    <row r="238" spans="1:22" ht="30" customHeight="1" x14ac:dyDescent="0.15">
      <c r="A238" s="62"/>
      <c r="B238" s="46"/>
      <c r="C238" s="133"/>
      <c r="D238" s="134" t="s">
        <v>103</v>
      </c>
      <c r="E238" s="138" t="s">
        <v>182</v>
      </c>
      <c r="F238" s="138"/>
      <c r="G238" s="138"/>
      <c r="H238" s="138"/>
      <c r="I238" s="138"/>
      <c r="J238" s="138"/>
      <c r="K238" s="175"/>
      <c r="L238" s="176"/>
      <c r="M238" s="177"/>
      <c r="N238" s="2"/>
      <c r="O238" s="28"/>
      <c r="P238" s="29"/>
      <c r="Q238" s="29"/>
      <c r="R238" s="29"/>
      <c r="S238" s="29"/>
      <c r="T238" s="29"/>
      <c r="U238" s="30"/>
      <c r="V238" s="76"/>
    </row>
    <row r="239" spans="1:22" ht="30" customHeight="1" x14ac:dyDescent="0.15">
      <c r="A239" s="62"/>
      <c r="B239" s="46"/>
      <c r="C239" s="133"/>
      <c r="D239" s="137" t="s">
        <v>104</v>
      </c>
      <c r="E239" s="138" t="s">
        <v>183</v>
      </c>
      <c r="F239" s="138"/>
      <c r="G239" s="138"/>
      <c r="H239" s="138"/>
      <c r="I239" s="138"/>
      <c r="J239" s="138"/>
      <c r="K239" s="175"/>
      <c r="L239" s="176"/>
      <c r="M239" s="177"/>
      <c r="N239" s="2"/>
      <c r="O239" s="28"/>
      <c r="P239" s="29"/>
      <c r="Q239" s="29"/>
      <c r="R239" s="29"/>
      <c r="S239" s="29"/>
      <c r="T239" s="29"/>
      <c r="U239" s="30"/>
      <c r="V239" s="76"/>
    </row>
    <row r="240" spans="1:22" ht="30" customHeight="1" x14ac:dyDescent="0.15">
      <c r="A240" s="62"/>
      <c r="B240" s="46"/>
      <c r="C240" s="133"/>
      <c r="D240" s="134" t="s">
        <v>105</v>
      </c>
      <c r="E240" s="138" t="s">
        <v>184</v>
      </c>
      <c r="F240" s="138"/>
      <c r="G240" s="138"/>
      <c r="H240" s="138"/>
      <c r="I240" s="138"/>
      <c r="J240" s="138"/>
      <c r="K240" s="175"/>
      <c r="L240" s="176"/>
      <c r="M240" s="177"/>
      <c r="N240" s="2"/>
      <c r="O240" s="28"/>
      <c r="P240" s="29"/>
      <c r="Q240" s="29"/>
      <c r="R240" s="29"/>
      <c r="S240" s="29"/>
      <c r="T240" s="29"/>
      <c r="U240" s="30"/>
      <c r="V240" s="76"/>
    </row>
    <row r="241" spans="1:22" ht="30" customHeight="1" x14ac:dyDescent="0.15">
      <c r="A241" s="62"/>
      <c r="B241" s="46"/>
      <c r="C241" s="133"/>
      <c r="D241" s="137" t="s">
        <v>106</v>
      </c>
      <c r="E241" s="138" t="s">
        <v>185</v>
      </c>
      <c r="F241" s="138"/>
      <c r="G241" s="138"/>
      <c r="H241" s="138"/>
      <c r="I241" s="138"/>
      <c r="J241" s="138"/>
      <c r="K241" s="175"/>
      <c r="L241" s="176"/>
      <c r="M241" s="177"/>
      <c r="N241" s="2"/>
      <c r="O241" s="28"/>
      <c r="P241" s="29"/>
      <c r="Q241" s="29"/>
      <c r="R241" s="29"/>
      <c r="S241" s="29"/>
      <c r="T241" s="29"/>
      <c r="U241" s="30"/>
      <c r="V241" s="76"/>
    </row>
    <row r="242" spans="1:22" ht="30" customHeight="1" x14ac:dyDescent="0.15">
      <c r="A242" s="62"/>
      <c r="B242" s="46"/>
      <c r="C242" s="133"/>
      <c r="D242" s="134" t="s">
        <v>107</v>
      </c>
      <c r="E242" s="138" t="s">
        <v>186</v>
      </c>
      <c r="F242" s="138"/>
      <c r="G242" s="138"/>
      <c r="H242" s="138"/>
      <c r="I242" s="138"/>
      <c r="J242" s="138"/>
      <c r="K242" s="175"/>
      <c r="L242" s="176"/>
      <c r="M242" s="177"/>
      <c r="N242" s="2"/>
      <c r="O242" s="28"/>
      <c r="P242" s="29"/>
      <c r="Q242" s="29"/>
      <c r="R242" s="29"/>
      <c r="S242" s="29"/>
      <c r="T242" s="29"/>
      <c r="U242" s="30"/>
      <c r="V242" s="76"/>
    </row>
    <row r="243" spans="1:22" ht="30" customHeight="1" x14ac:dyDescent="0.15">
      <c r="A243" s="62"/>
      <c r="B243" s="46"/>
      <c r="C243" s="133"/>
      <c r="D243" s="137" t="s">
        <v>108</v>
      </c>
      <c r="E243" s="138" t="s">
        <v>187</v>
      </c>
      <c r="F243" s="138"/>
      <c r="G243" s="138"/>
      <c r="H243" s="138"/>
      <c r="I243" s="138"/>
      <c r="J243" s="138"/>
      <c r="K243" s="175"/>
      <c r="L243" s="176"/>
      <c r="M243" s="177"/>
      <c r="N243" s="2"/>
      <c r="O243" s="28"/>
      <c r="P243" s="29"/>
      <c r="Q243" s="29"/>
      <c r="R243" s="29"/>
      <c r="S243" s="29"/>
      <c r="T243" s="29"/>
      <c r="U243" s="30"/>
      <c r="V243" s="76"/>
    </row>
    <row r="244" spans="1:22" ht="30" customHeight="1" x14ac:dyDescent="0.15">
      <c r="A244" s="62"/>
      <c r="B244" s="46"/>
      <c r="C244" s="133"/>
      <c r="D244" s="134" t="s">
        <v>109</v>
      </c>
      <c r="E244" s="138" t="s">
        <v>188</v>
      </c>
      <c r="F244" s="138"/>
      <c r="G244" s="138"/>
      <c r="H244" s="138"/>
      <c r="I244" s="138"/>
      <c r="J244" s="138"/>
      <c r="K244" s="175"/>
      <c r="L244" s="176"/>
      <c r="M244" s="177"/>
      <c r="N244" s="2"/>
      <c r="O244" s="28"/>
      <c r="P244" s="29"/>
      <c r="Q244" s="29"/>
      <c r="R244" s="29"/>
      <c r="S244" s="29"/>
      <c r="T244" s="29"/>
      <c r="U244" s="30"/>
      <c r="V244" s="76"/>
    </row>
    <row r="245" spans="1:22" ht="30" customHeight="1" x14ac:dyDescent="0.15">
      <c r="A245" s="62">
        <f>IF(AND($N245="○",TRIM($O245)=""),1001,0)</f>
        <v>0</v>
      </c>
      <c r="B245" s="46"/>
      <c r="C245" s="133"/>
      <c r="D245" s="137" t="s">
        <v>110</v>
      </c>
      <c r="E245" s="138" t="s">
        <v>262</v>
      </c>
      <c r="F245" s="138"/>
      <c r="G245" s="138"/>
      <c r="H245" s="138"/>
      <c r="I245" s="138"/>
      <c r="J245" s="138"/>
      <c r="K245" s="175"/>
      <c r="L245" s="176"/>
      <c r="M245" s="177"/>
      <c r="N245" s="2"/>
      <c r="O245" s="28"/>
      <c r="P245" s="29"/>
      <c r="Q245" s="29"/>
      <c r="R245" s="29"/>
      <c r="S245" s="29"/>
      <c r="T245" s="29"/>
      <c r="U245" s="30"/>
      <c r="V245" s="76"/>
    </row>
    <row r="246" spans="1:22" ht="30" customHeight="1" x14ac:dyDescent="0.15">
      <c r="A246" s="62"/>
      <c r="B246" s="46"/>
      <c r="C246" s="133"/>
      <c r="D246" s="134" t="s">
        <v>111</v>
      </c>
      <c r="E246" s="138" t="s">
        <v>189</v>
      </c>
      <c r="F246" s="138"/>
      <c r="G246" s="138"/>
      <c r="H246" s="138"/>
      <c r="I246" s="138"/>
      <c r="J246" s="138"/>
      <c r="K246" s="175"/>
      <c r="L246" s="176"/>
      <c r="M246" s="177"/>
      <c r="N246" s="2"/>
      <c r="O246" s="28"/>
      <c r="P246" s="29"/>
      <c r="Q246" s="29"/>
      <c r="R246" s="29"/>
      <c r="S246" s="29"/>
      <c r="T246" s="29"/>
      <c r="U246" s="30"/>
      <c r="V246" s="76"/>
    </row>
    <row r="247" spans="1:22" ht="30" customHeight="1" x14ac:dyDescent="0.15">
      <c r="A247" s="62"/>
      <c r="B247" s="46"/>
      <c r="C247" s="133"/>
      <c r="D247" s="137" t="s">
        <v>112</v>
      </c>
      <c r="E247" s="138" t="s">
        <v>190</v>
      </c>
      <c r="F247" s="138"/>
      <c r="G247" s="138"/>
      <c r="H247" s="138"/>
      <c r="I247" s="138"/>
      <c r="J247" s="138"/>
      <c r="K247" s="175" t="s">
        <v>218</v>
      </c>
      <c r="L247" s="176"/>
      <c r="M247" s="177"/>
      <c r="N247" s="2"/>
      <c r="O247" s="28"/>
      <c r="P247" s="29"/>
      <c r="Q247" s="29"/>
      <c r="R247" s="29"/>
      <c r="S247" s="29"/>
      <c r="T247" s="29"/>
      <c r="U247" s="30"/>
      <c r="V247" s="76"/>
    </row>
    <row r="248" spans="1:22" ht="30" customHeight="1" x14ac:dyDescent="0.15">
      <c r="A248" s="62"/>
      <c r="B248" s="46"/>
      <c r="C248" s="133"/>
      <c r="D248" s="134" t="s">
        <v>113</v>
      </c>
      <c r="E248" s="138" t="s">
        <v>191</v>
      </c>
      <c r="F248" s="138"/>
      <c r="G248" s="138"/>
      <c r="H248" s="138"/>
      <c r="I248" s="138"/>
      <c r="J248" s="138"/>
      <c r="K248" s="175"/>
      <c r="L248" s="176"/>
      <c r="M248" s="177"/>
      <c r="N248" s="2"/>
      <c r="O248" s="28"/>
      <c r="P248" s="29"/>
      <c r="Q248" s="29"/>
      <c r="R248" s="29"/>
      <c r="S248" s="29"/>
      <c r="T248" s="29"/>
      <c r="U248" s="30"/>
      <c r="V248" s="76"/>
    </row>
    <row r="249" spans="1:22" ht="30" customHeight="1" x14ac:dyDescent="0.15">
      <c r="A249" s="62"/>
      <c r="B249" s="46"/>
      <c r="C249" s="133"/>
      <c r="D249" s="137" t="s">
        <v>114</v>
      </c>
      <c r="E249" s="138" t="s">
        <v>192</v>
      </c>
      <c r="F249" s="138"/>
      <c r="G249" s="138"/>
      <c r="H249" s="138"/>
      <c r="I249" s="138"/>
      <c r="J249" s="138"/>
      <c r="K249" s="175"/>
      <c r="L249" s="176"/>
      <c r="M249" s="177"/>
      <c r="N249" s="2"/>
      <c r="O249" s="28"/>
      <c r="P249" s="29"/>
      <c r="Q249" s="29"/>
      <c r="R249" s="29"/>
      <c r="S249" s="29"/>
      <c r="T249" s="29"/>
      <c r="U249" s="30"/>
      <c r="V249" s="76"/>
    </row>
    <row r="250" spans="1:22" ht="30" customHeight="1" x14ac:dyDescent="0.15">
      <c r="A250" s="62"/>
      <c r="B250" s="46"/>
      <c r="C250" s="133"/>
      <c r="D250" s="134" t="s">
        <v>115</v>
      </c>
      <c r="E250" s="138" t="s">
        <v>193</v>
      </c>
      <c r="F250" s="138"/>
      <c r="G250" s="138"/>
      <c r="H250" s="138"/>
      <c r="I250" s="138"/>
      <c r="J250" s="138"/>
      <c r="K250" s="175"/>
      <c r="L250" s="176"/>
      <c r="M250" s="177"/>
      <c r="N250" s="2"/>
      <c r="O250" s="28"/>
      <c r="P250" s="29"/>
      <c r="Q250" s="29"/>
      <c r="R250" s="29"/>
      <c r="S250" s="29"/>
      <c r="T250" s="29"/>
      <c r="U250" s="30"/>
      <c r="V250" s="76"/>
    </row>
    <row r="251" spans="1:22" ht="30" customHeight="1" x14ac:dyDescent="0.15">
      <c r="A251" s="62"/>
      <c r="B251" s="46"/>
      <c r="C251" s="133"/>
      <c r="D251" s="137" t="s">
        <v>116</v>
      </c>
      <c r="E251" s="138" t="s">
        <v>194</v>
      </c>
      <c r="F251" s="138"/>
      <c r="G251" s="138"/>
      <c r="H251" s="138"/>
      <c r="I251" s="138"/>
      <c r="J251" s="138"/>
      <c r="K251" s="175" t="s">
        <v>219</v>
      </c>
      <c r="L251" s="176"/>
      <c r="M251" s="177"/>
      <c r="N251" s="2"/>
      <c r="O251" s="28"/>
      <c r="P251" s="29"/>
      <c r="Q251" s="29"/>
      <c r="R251" s="29"/>
      <c r="S251" s="29"/>
      <c r="T251" s="29"/>
      <c r="U251" s="30"/>
      <c r="V251" s="76"/>
    </row>
    <row r="252" spans="1:22" ht="30" customHeight="1" x14ac:dyDescent="0.15">
      <c r="A252" s="62"/>
      <c r="B252" s="46"/>
      <c r="C252" s="133"/>
      <c r="D252" s="134" t="s">
        <v>117</v>
      </c>
      <c r="E252" s="138" t="s">
        <v>195</v>
      </c>
      <c r="F252" s="138"/>
      <c r="G252" s="138"/>
      <c r="H252" s="138"/>
      <c r="I252" s="138"/>
      <c r="J252" s="138"/>
      <c r="K252" s="175"/>
      <c r="L252" s="176"/>
      <c r="M252" s="177"/>
      <c r="N252" s="2"/>
      <c r="O252" s="28"/>
      <c r="P252" s="29"/>
      <c r="Q252" s="29"/>
      <c r="R252" s="29"/>
      <c r="S252" s="29"/>
      <c r="T252" s="29"/>
      <c r="U252" s="30"/>
      <c r="V252" s="76"/>
    </row>
    <row r="253" spans="1:22" ht="30" customHeight="1" x14ac:dyDescent="0.15">
      <c r="A253" s="62"/>
      <c r="B253" s="46"/>
      <c r="C253" s="133"/>
      <c r="D253" s="137" t="s">
        <v>118</v>
      </c>
      <c r="E253" s="138" t="s">
        <v>196</v>
      </c>
      <c r="F253" s="138"/>
      <c r="G253" s="138"/>
      <c r="H253" s="138"/>
      <c r="I253" s="138"/>
      <c r="J253" s="138"/>
      <c r="K253" s="175" t="s">
        <v>220</v>
      </c>
      <c r="L253" s="176"/>
      <c r="M253" s="177"/>
      <c r="N253" s="2"/>
      <c r="O253" s="28"/>
      <c r="P253" s="29"/>
      <c r="Q253" s="29"/>
      <c r="R253" s="29"/>
      <c r="S253" s="29"/>
      <c r="T253" s="29"/>
      <c r="U253" s="30"/>
      <c r="V253" s="76"/>
    </row>
    <row r="254" spans="1:22" ht="30" customHeight="1" x14ac:dyDescent="0.15">
      <c r="A254" s="62"/>
      <c r="B254" s="46"/>
      <c r="C254" s="133"/>
      <c r="D254" s="134" t="s">
        <v>119</v>
      </c>
      <c r="E254" s="138" t="s">
        <v>197</v>
      </c>
      <c r="F254" s="138"/>
      <c r="G254" s="138"/>
      <c r="H254" s="138"/>
      <c r="I254" s="138"/>
      <c r="J254" s="138"/>
      <c r="K254" s="175" t="s">
        <v>221</v>
      </c>
      <c r="L254" s="176"/>
      <c r="M254" s="177"/>
      <c r="N254" s="2"/>
      <c r="O254" s="28"/>
      <c r="P254" s="29"/>
      <c r="Q254" s="29"/>
      <c r="R254" s="29"/>
      <c r="S254" s="29"/>
      <c r="T254" s="29"/>
      <c r="U254" s="30"/>
      <c r="V254" s="76"/>
    </row>
    <row r="255" spans="1:22" ht="30" customHeight="1" x14ac:dyDescent="0.15">
      <c r="A255" s="62"/>
      <c r="B255" s="46"/>
      <c r="C255" s="133"/>
      <c r="D255" s="137" t="s">
        <v>120</v>
      </c>
      <c r="E255" s="138" t="s">
        <v>198</v>
      </c>
      <c r="F255" s="138"/>
      <c r="G255" s="138"/>
      <c r="H255" s="138"/>
      <c r="I255" s="138"/>
      <c r="J255" s="138"/>
      <c r="K255" s="175"/>
      <c r="L255" s="176"/>
      <c r="M255" s="177"/>
      <c r="N255" s="2"/>
      <c r="O255" s="28"/>
      <c r="P255" s="29"/>
      <c r="Q255" s="29"/>
      <c r="R255" s="29"/>
      <c r="S255" s="29"/>
      <c r="T255" s="29"/>
      <c r="U255" s="30"/>
      <c r="V255" s="76"/>
    </row>
    <row r="256" spans="1:22" ht="30" customHeight="1" x14ac:dyDescent="0.15">
      <c r="A256" s="62"/>
      <c r="B256" s="46"/>
      <c r="C256" s="133"/>
      <c r="D256" s="134" t="s">
        <v>121</v>
      </c>
      <c r="E256" s="138" t="s">
        <v>199</v>
      </c>
      <c r="F256" s="138"/>
      <c r="G256" s="138"/>
      <c r="H256" s="138"/>
      <c r="I256" s="138"/>
      <c r="J256" s="138"/>
      <c r="K256" s="175"/>
      <c r="L256" s="176"/>
      <c r="M256" s="177"/>
      <c r="N256" s="2"/>
      <c r="O256" s="28"/>
      <c r="P256" s="29"/>
      <c r="Q256" s="29"/>
      <c r="R256" s="29"/>
      <c r="S256" s="29"/>
      <c r="T256" s="29"/>
      <c r="U256" s="30"/>
      <c r="V256" s="76"/>
    </row>
    <row r="257" spans="1:22" ht="30" customHeight="1" x14ac:dyDescent="0.15">
      <c r="A257" s="62"/>
      <c r="B257" s="46"/>
      <c r="C257" s="133"/>
      <c r="D257" s="137" t="s">
        <v>122</v>
      </c>
      <c r="E257" s="138" t="s">
        <v>200</v>
      </c>
      <c r="F257" s="138"/>
      <c r="G257" s="138"/>
      <c r="H257" s="138"/>
      <c r="I257" s="138"/>
      <c r="J257" s="138"/>
      <c r="K257" s="175" t="s">
        <v>222</v>
      </c>
      <c r="L257" s="176"/>
      <c r="M257" s="177"/>
      <c r="N257" s="2"/>
      <c r="O257" s="28"/>
      <c r="P257" s="29"/>
      <c r="Q257" s="29"/>
      <c r="R257" s="29"/>
      <c r="S257" s="29"/>
      <c r="T257" s="29"/>
      <c r="U257" s="30"/>
      <c r="V257" s="76"/>
    </row>
    <row r="258" spans="1:22" ht="30" customHeight="1" x14ac:dyDescent="0.15">
      <c r="A258" s="62"/>
      <c r="B258" s="46"/>
      <c r="C258" s="133"/>
      <c r="D258" s="134" t="s">
        <v>123</v>
      </c>
      <c r="E258" s="138" t="s">
        <v>201</v>
      </c>
      <c r="F258" s="138"/>
      <c r="G258" s="138"/>
      <c r="H258" s="138"/>
      <c r="I258" s="138"/>
      <c r="J258" s="138"/>
      <c r="K258" s="175" t="s">
        <v>233</v>
      </c>
      <c r="L258" s="176"/>
      <c r="M258" s="177"/>
      <c r="N258" s="2"/>
      <c r="O258" s="28"/>
      <c r="P258" s="29"/>
      <c r="Q258" s="29"/>
      <c r="R258" s="29"/>
      <c r="S258" s="29"/>
      <c r="T258" s="29"/>
      <c r="U258" s="30"/>
      <c r="V258" s="76"/>
    </row>
    <row r="259" spans="1:22" ht="30" customHeight="1" x14ac:dyDescent="0.15">
      <c r="A259" s="62"/>
      <c r="B259" s="46"/>
      <c r="C259" s="133"/>
      <c r="D259" s="137" t="s">
        <v>124</v>
      </c>
      <c r="E259" s="138" t="s">
        <v>202</v>
      </c>
      <c r="F259" s="138"/>
      <c r="G259" s="138"/>
      <c r="H259" s="138"/>
      <c r="I259" s="138"/>
      <c r="J259" s="138"/>
      <c r="K259" s="175" t="s">
        <v>223</v>
      </c>
      <c r="L259" s="176"/>
      <c r="M259" s="177"/>
      <c r="N259" s="2"/>
      <c r="O259" s="28"/>
      <c r="P259" s="29"/>
      <c r="Q259" s="29"/>
      <c r="R259" s="29"/>
      <c r="S259" s="29"/>
      <c r="T259" s="29"/>
      <c r="U259" s="30"/>
      <c r="V259" s="76"/>
    </row>
    <row r="260" spans="1:22" ht="30" customHeight="1" x14ac:dyDescent="0.15">
      <c r="A260" s="62"/>
      <c r="B260" s="46"/>
      <c r="C260" s="133"/>
      <c r="D260" s="134" t="s">
        <v>125</v>
      </c>
      <c r="E260" s="138" t="s">
        <v>203</v>
      </c>
      <c r="F260" s="138"/>
      <c r="G260" s="138"/>
      <c r="H260" s="138"/>
      <c r="I260" s="138"/>
      <c r="J260" s="138"/>
      <c r="K260" s="175" t="s">
        <v>224</v>
      </c>
      <c r="L260" s="176"/>
      <c r="M260" s="177"/>
      <c r="N260" s="3"/>
      <c r="O260" s="28"/>
      <c r="P260" s="29"/>
      <c r="Q260" s="29"/>
      <c r="R260" s="29"/>
      <c r="S260" s="29"/>
      <c r="T260" s="29"/>
      <c r="U260" s="30"/>
      <c r="V260" s="76"/>
    </row>
    <row r="261" spans="1:22" ht="30" customHeight="1" x14ac:dyDescent="0.15">
      <c r="A261" s="62"/>
      <c r="B261" s="46"/>
      <c r="C261" s="133"/>
      <c r="D261" s="137" t="s">
        <v>126</v>
      </c>
      <c r="E261" s="138" t="s">
        <v>204</v>
      </c>
      <c r="F261" s="138"/>
      <c r="G261" s="138"/>
      <c r="H261" s="138"/>
      <c r="I261" s="138"/>
      <c r="J261" s="138"/>
      <c r="K261" s="175" t="s">
        <v>225</v>
      </c>
      <c r="L261" s="176"/>
      <c r="M261" s="177"/>
      <c r="N261" s="3"/>
      <c r="O261" s="28"/>
      <c r="P261" s="29"/>
      <c r="Q261" s="29"/>
      <c r="R261" s="29"/>
      <c r="S261" s="29"/>
      <c r="T261" s="29"/>
      <c r="U261" s="30"/>
      <c r="V261" s="76"/>
    </row>
    <row r="262" spans="1:22" ht="30" customHeight="1" x14ac:dyDescent="0.15">
      <c r="A262" s="62"/>
      <c r="B262" s="46"/>
      <c r="C262" s="133"/>
      <c r="D262" s="134" t="s">
        <v>127</v>
      </c>
      <c r="E262" s="138" t="s">
        <v>205</v>
      </c>
      <c r="F262" s="138"/>
      <c r="G262" s="138"/>
      <c r="H262" s="138"/>
      <c r="I262" s="138"/>
      <c r="J262" s="138"/>
      <c r="K262" s="175"/>
      <c r="L262" s="176"/>
      <c r="M262" s="177"/>
      <c r="N262" s="3"/>
      <c r="O262" s="28"/>
      <c r="P262" s="29"/>
      <c r="Q262" s="29"/>
      <c r="R262" s="29"/>
      <c r="S262" s="29"/>
      <c r="T262" s="29"/>
      <c r="U262" s="30"/>
      <c r="V262" s="76"/>
    </row>
    <row r="263" spans="1:22" ht="30" customHeight="1" x14ac:dyDescent="0.15">
      <c r="A263" s="62"/>
      <c r="B263" s="46"/>
      <c r="C263" s="133"/>
      <c r="D263" s="137" t="s">
        <v>128</v>
      </c>
      <c r="E263" s="138" t="s">
        <v>206</v>
      </c>
      <c r="F263" s="138"/>
      <c r="G263" s="138"/>
      <c r="H263" s="138"/>
      <c r="I263" s="138"/>
      <c r="J263" s="138"/>
      <c r="K263" s="175" t="s">
        <v>226</v>
      </c>
      <c r="L263" s="176"/>
      <c r="M263" s="177"/>
      <c r="N263" s="3"/>
      <c r="O263" s="28"/>
      <c r="P263" s="29"/>
      <c r="Q263" s="29"/>
      <c r="R263" s="29"/>
      <c r="S263" s="29"/>
      <c r="T263" s="29"/>
      <c r="U263" s="30"/>
      <c r="V263" s="76"/>
    </row>
    <row r="264" spans="1:22" ht="30" customHeight="1" x14ac:dyDescent="0.15">
      <c r="A264" s="62"/>
      <c r="B264" s="46"/>
      <c r="C264" s="133"/>
      <c r="D264" s="134" t="s">
        <v>129</v>
      </c>
      <c r="E264" s="138" t="s">
        <v>207</v>
      </c>
      <c r="F264" s="138"/>
      <c r="G264" s="138"/>
      <c r="H264" s="138"/>
      <c r="I264" s="138"/>
      <c r="J264" s="138"/>
      <c r="K264" s="175" t="s">
        <v>234</v>
      </c>
      <c r="L264" s="176"/>
      <c r="M264" s="177"/>
      <c r="N264" s="3"/>
      <c r="O264" s="28"/>
      <c r="P264" s="29"/>
      <c r="Q264" s="29"/>
      <c r="R264" s="29"/>
      <c r="S264" s="29"/>
      <c r="T264" s="29"/>
      <c r="U264" s="30"/>
      <c r="V264" s="76"/>
    </row>
    <row r="265" spans="1:22" ht="30" customHeight="1" x14ac:dyDescent="0.15">
      <c r="A265" s="62"/>
      <c r="B265" s="46"/>
      <c r="C265" s="133"/>
      <c r="D265" s="137" t="s">
        <v>130</v>
      </c>
      <c r="E265" s="138" t="s">
        <v>208</v>
      </c>
      <c r="F265" s="138"/>
      <c r="G265" s="138"/>
      <c r="H265" s="138"/>
      <c r="I265" s="138"/>
      <c r="J265" s="138"/>
      <c r="K265" s="175"/>
      <c r="L265" s="176"/>
      <c r="M265" s="177"/>
      <c r="N265" s="3"/>
      <c r="O265" s="28"/>
      <c r="P265" s="29"/>
      <c r="Q265" s="29"/>
      <c r="R265" s="29"/>
      <c r="S265" s="29"/>
      <c r="T265" s="29"/>
      <c r="U265" s="30"/>
      <c r="V265" s="76"/>
    </row>
    <row r="266" spans="1:22" ht="30" customHeight="1" x14ac:dyDescent="0.15">
      <c r="A266" s="62"/>
      <c r="B266" s="46"/>
      <c r="C266" s="133"/>
      <c r="D266" s="134" t="s">
        <v>131</v>
      </c>
      <c r="E266" s="138" t="s">
        <v>209</v>
      </c>
      <c r="F266" s="138"/>
      <c r="G266" s="138"/>
      <c r="H266" s="138"/>
      <c r="I266" s="138"/>
      <c r="J266" s="138"/>
      <c r="K266" s="175" t="s">
        <v>227</v>
      </c>
      <c r="L266" s="176"/>
      <c r="M266" s="177"/>
      <c r="N266" s="3"/>
      <c r="O266" s="28"/>
      <c r="P266" s="29"/>
      <c r="Q266" s="29"/>
      <c r="R266" s="29"/>
      <c r="S266" s="29"/>
      <c r="T266" s="29"/>
      <c r="U266" s="30"/>
      <c r="V266" s="76"/>
    </row>
    <row r="267" spans="1:22" ht="30" customHeight="1" x14ac:dyDescent="0.15">
      <c r="A267" s="62"/>
      <c r="B267" s="46"/>
      <c r="C267" s="133"/>
      <c r="D267" s="137" t="s">
        <v>132</v>
      </c>
      <c r="E267" s="138" t="s">
        <v>210</v>
      </c>
      <c r="F267" s="138"/>
      <c r="G267" s="138"/>
      <c r="H267" s="138"/>
      <c r="I267" s="138"/>
      <c r="J267" s="138"/>
      <c r="K267" s="175"/>
      <c r="L267" s="176"/>
      <c r="M267" s="177"/>
      <c r="N267" s="3"/>
      <c r="O267" s="28"/>
      <c r="P267" s="29"/>
      <c r="Q267" s="29"/>
      <c r="R267" s="29"/>
      <c r="S267" s="29"/>
      <c r="T267" s="29"/>
      <c r="U267" s="30"/>
      <c r="V267" s="76"/>
    </row>
    <row r="268" spans="1:22" ht="30" customHeight="1" x14ac:dyDescent="0.15">
      <c r="A268" s="62"/>
      <c r="B268" s="46"/>
      <c r="C268" s="133"/>
      <c r="D268" s="134" t="s">
        <v>133</v>
      </c>
      <c r="E268" s="138" t="s">
        <v>211</v>
      </c>
      <c r="F268" s="138"/>
      <c r="G268" s="138"/>
      <c r="H268" s="138"/>
      <c r="I268" s="138"/>
      <c r="J268" s="138"/>
      <c r="K268" s="175"/>
      <c r="L268" s="176"/>
      <c r="M268" s="177"/>
      <c r="N268" s="3"/>
      <c r="O268" s="28"/>
      <c r="P268" s="29"/>
      <c r="Q268" s="29"/>
      <c r="R268" s="29"/>
      <c r="S268" s="29"/>
      <c r="T268" s="29"/>
      <c r="U268" s="30"/>
      <c r="V268" s="76"/>
    </row>
    <row r="269" spans="1:22" ht="30" customHeight="1" x14ac:dyDescent="0.15">
      <c r="A269" s="62"/>
      <c r="B269" s="46"/>
      <c r="C269" s="133"/>
      <c r="D269" s="137" t="s">
        <v>134</v>
      </c>
      <c r="E269" s="138" t="s">
        <v>212</v>
      </c>
      <c r="F269" s="138"/>
      <c r="G269" s="138"/>
      <c r="H269" s="138"/>
      <c r="I269" s="138"/>
      <c r="J269" s="138"/>
      <c r="K269" s="175" t="s">
        <v>228</v>
      </c>
      <c r="L269" s="176"/>
      <c r="M269" s="177"/>
      <c r="N269" s="3"/>
      <c r="O269" s="28"/>
      <c r="P269" s="29"/>
      <c r="Q269" s="29"/>
      <c r="R269" s="29"/>
      <c r="S269" s="29"/>
      <c r="T269" s="29"/>
      <c r="U269" s="30"/>
      <c r="V269" s="76"/>
    </row>
    <row r="270" spans="1:22" ht="30" customHeight="1" x14ac:dyDescent="0.15">
      <c r="A270" s="62"/>
      <c r="B270" s="46"/>
      <c r="C270" s="133"/>
      <c r="D270" s="134" t="s">
        <v>135</v>
      </c>
      <c r="E270" s="138" t="s">
        <v>213</v>
      </c>
      <c r="F270" s="138"/>
      <c r="G270" s="138"/>
      <c r="H270" s="138"/>
      <c r="I270" s="138"/>
      <c r="J270" s="138"/>
      <c r="K270" s="175" t="s">
        <v>229</v>
      </c>
      <c r="L270" s="176"/>
      <c r="M270" s="177"/>
      <c r="N270" s="3"/>
      <c r="O270" s="28"/>
      <c r="P270" s="29"/>
      <c r="Q270" s="29"/>
      <c r="R270" s="29"/>
      <c r="S270" s="29"/>
      <c r="T270" s="29"/>
      <c r="U270" s="30"/>
      <c r="V270" s="76"/>
    </row>
    <row r="271" spans="1:22" ht="30" customHeight="1" x14ac:dyDescent="0.15">
      <c r="A271" s="62"/>
      <c r="B271" s="46"/>
      <c r="C271" s="133"/>
      <c r="D271" s="134" t="s">
        <v>263</v>
      </c>
      <c r="E271" s="138" t="s">
        <v>264</v>
      </c>
      <c r="F271" s="138"/>
      <c r="G271" s="138"/>
      <c r="H271" s="138"/>
      <c r="I271" s="138"/>
      <c r="J271" s="138"/>
      <c r="K271" s="175"/>
      <c r="L271" s="176"/>
      <c r="M271" s="177"/>
      <c r="N271" s="3"/>
      <c r="O271" s="28"/>
      <c r="P271" s="29"/>
      <c r="Q271" s="29"/>
      <c r="R271" s="29"/>
      <c r="S271" s="29"/>
      <c r="T271" s="29"/>
      <c r="U271" s="30"/>
      <c r="V271" s="76"/>
    </row>
    <row r="272" spans="1:22" ht="30" customHeight="1" x14ac:dyDescent="0.15">
      <c r="A272" s="62">
        <f>IF(AND($N272="○",TRIM($O272)=""),1001,0)</f>
        <v>0</v>
      </c>
      <c r="B272" s="46"/>
      <c r="C272" s="133"/>
      <c r="D272" s="178" t="s">
        <v>136</v>
      </c>
      <c r="E272" s="154" t="s">
        <v>250</v>
      </c>
      <c r="F272" s="154"/>
      <c r="G272" s="154"/>
      <c r="H272" s="154"/>
      <c r="I272" s="154"/>
      <c r="J272" s="154"/>
      <c r="K272" s="175" t="s">
        <v>236</v>
      </c>
      <c r="L272" s="176"/>
      <c r="M272" s="177"/>
      <c r="N272" s="3"/>
      <c r="O272" s="31"/>
      <c r="P272" s="32"/>
      <c r="Q272" s="32"/>
      <c r="R272" s="32"/>
      <c r="S272" s="32"/>
      <c r="T272" s="32"/>
      <c r="U272" s="33"/>
      <c r="V272" s="76"/>
    </row>
    <row r="273" spans="1:22" ht="20.100000000000001" customHeight="1" x14ac:dyDescent="0.15">
      <c r="A273" s="62"/>
      <c r="B273" s="46"/>
      <c r="C273" s="81"/>
      <c r="D273" s="159" t="s">
        <v>20</v>
      </c>
      <c r="E273" s="78" t="s">
        <v>265</v>
      </c>
      <c r="F273" s="179"/>
      <c r="G273" s="77"/>
      <c r="H273" s="77"/>
      <c r="I273" s="77"/>
      <c r="J273" s="77"/>
      <c r="K273" s="69"/>
      <c r="L273" s="69"/>
      <c r="M273" s="69"/>
      <c r="N273" s="69"/>
      <c r="O273" s="90"/>
      <c r="P273" s="90"/>
      <c r="Q273" s="90"/>
      <c r="R273" s="90"/>
      <c r="S273" s="90"/>
      <c r="T273" s="90"/>
      <c r="U273" s="90"/>
      <c r="V273" s="76"/>
    </row>
    <row r="274" spans="1:22" ht="20.100000000000001" customHeight="1" x14ac:dyDescent="0.15">
      <c r="A274" s="62"/>
      <c r="B274" s="46"/>
      <c r="C274" s="71"/>
      <c r="D274" s="72">
        <v>200</v>
      </c>
      <c r="E274" s="77" t="s">
        <v>266</v>
      </c>
      <c r="F274" s="77"/>
      <c r="G274" s="77"/>
      <c r="H274" s="77"/>
      <c r="J274" s="78"/>
      <c r="K274" s="78"/>
      <c r="M274" s="180"/>
      <c r="N274" s="180"/>
      <c r="O274" s="180"/>
      <c r="P274" s="180"/>
      <c r="Q274" s="180"/>
      <c r="R274" s="180"/>
      <c r="S274" s="180"/>
      <c r="T274" s="78"/>
      <c r="U274" s="78"/>
      <c r="V274" s="76"/>
    </row>
    <row r="275" spans="1:22" ht="20.100000000000001" customHeight="1" x14ac:dyDescent="0.15">
      <c r="A275" s="62"/>
      <c r="B275" s="46"/>
      <c r="C275" s="71"/>
      <c r="D275" s="77"/>
      <c r="E275" s="181" t="s">
        <v>267</v>
      </c>
      <c r="F275" s="77"/>
      <c r="G275" s="77"/>
      <c r="H275" s="77"/>
      <c r="J275" s="78"/>
      <c r="K275" s="78"/>
      <c r="L275" s="180"/>
      <c r="M275" s="180"/>
      <c r="N275" s="180"/>
      <c r="O275" s="180"/>
      <c r="P275" s="180"/>
      <c r="Q275" s="180"/>
      <c r="R275" s="180"/>
      <c r="S275" s="180"/>
      <c r="T275" s="78"/>
      <c r="U275" s="78"/>
      <c r="V275" s="76"/>
    </row>
    <row r="276" spans="1:22" ht="54" customHeight="1" x14ac:dyDescent="0.15">
      <c r="A276" s="62"/>
      <c r="B276" s="46"/>
      <c r="C276" s="71"/>
      <c r="D276" s="182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6"/>
    </row>
    <row r="277" spans="1:22" ht="20.100000000000001" customHeight="1" x14ac:dyDescent="0.15">
      <c r="A277" s="62"/>
      <c r="B277" s="46"/>
      <c r="C277" s="71"/>
      <c r="D277" s="182"/>
      <c r="E277" s="183"/>
      <c r="F277" s="183"/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76"/>
    </row>
    <row r="278" spans="1:22" ht="15.75" customHeight="1" x14ac:dyDescent="0.15">
      <c r="A278" s="62"/>
      <c r="B278" s="46"/>
      <c r="C278" s="84"/>
      <c r="D278" s="85"/>
      <c r="E278" s="85"/>
      <c r="F278" s="85"/>
      <c r="G278" s="85"/>
      <c r="H278" s="85"/>
      <c r="I278" s="85"/>
      <c r="J278" s="88"/>
      <c r="K278" s="88"/>
      <c r="L278" s="88"/>
      <c r="M278" s="116"/>
      <c r="N278" s="88"/>
      <c r="O278" s="88"/>
      <c r="P278" s="88"/>
      <c r="Q278" s="88"/>
      <c r="R278" s="88"/>
      <c r="S278" s="88"/>
      <c r="T278" s="88"/>
      <c r="U278" s="88"/>
      <c r="V278" s="89"/>
    </row>
    <row r="279" spans="1:22" ht="15.75" customHeight="1" x14ac:dyDescent="0.15"/>
    <row r="280" spans="1:22" ht="15.75" customHeight="1" x14ac:dyDescent="0.15"/>
    <row r="281" spans="1:22" ht="20.100000000000001" customHeight="1" x14ac:dyDescent="0.15">
      <c r="C281" s="91" t="s">
        <v>174</v>
      </c>
      <c r="D281" s="92"/>
      <c r="E281" s="92"/>
      <c r="F281" s="92"/>
      <c r="G281" s="92"/>
      <c r="H281" s="93"/>
    </row>
    <row r="282" spans="1:22" ht="15.75" customHeight="1" x14ac:dyDescent="0.15">
      <c r="C282" s="185"/>
      <c r="D282" s="72"/>
      <c r="I282" s="186"/>
      <c r="J282" s="186"/>
      <c r="K282" s="186"/>
      <c r="L282" s="186"/>
      <c r="M282" s="186"/>
      <c r="N282" s="186"/>
      <c r="O282" s="186"/>
      <c r="P282" s="186"/>
      <c r="Q282" s="186"/>
      <c r="R282" s="186"/>
      <c r="S282" s="186"/>
      <c r="T282" s="186"/>
      <c r="U282" s="186"/>
      <c r="V282" s="187"/>
    </row>
    <row r="283" spans="1:22" ht="20.100000000000001" customHeight="1" x14ac:dyDescent="0.15">
      <c r="C283" s="185"/>
      <c r="D283" s="188" t="s">
        <v>297</v>
      </c>
      <c r="V283" s="83"/>
    </row>
    <row r="284" spans="1:22" ht="20.100000000000001" customHeight="1" x14ac:dyDescent="0.15">
      <c r="A284" s="46"/>
      <c r="B284" s="46"/>
      <c r="C284" s="66"/>
      <c r="D284" s="189" t="s">
        <v>45</v>
      </c>
      <c r="E284" s="190"/>
      <c r="F284" s="190"/>
      <c r="G284" s="190"/>
      <c r="H284" s="190"/>
      <c r="I284" s="190"/>
      <c r="J284" s="190"/>
      <c r="K284" s="190"/>
      <c r="L284" s="190"/>
      <c r="M284" s="190"/>
      <c r="N284" s="190"/>
      <c r="O284" s="191"/>
      <c r="P284" s="192" t="s">
        <v>252</v>
      </c>
      <c r="Q284" s="193"/>
      <c r="R284" s="193"/>
      <c r="S284" s="194"/>
      <c r="T284" s="195" t="str">
        <f>"受理年月日　" &amp; 日付例_s</f>
        <v>受理年月日　例)2025/4/1</v>
      </c>
      <c r="U284" s="196"/>
      <c r="V284" s="76"/>
    </row>
    <row r="285" spans="1:22" ht="20.100000000000001" customHeight="1" x14ac:dyDescent="0.15">
      <c r="A285" s="46"/>
      <c r="B285" s="46"/>
      <c r="C285" s="133"/>
      <c r="D285" s="14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6"/>
      <c r="P285" s="8"/>
      <c r="Q285" s="9"/>
      <c r="R285" s="9"/>
      <c r="S285" s="10"/>
      <c r="T285" s="34"/>
      <c r="U285" s="35"/>
      <c r="V285" s="76"/>
    </row>
    <row r="286" spans="1:22" ht="20.100000000000001" customHeight="1" x14ac:dyDescent="0.15">
      <c r="A286" s="46"/>
      <c r="B286" s="46"/>
      <c r="C286" s="133"/>
      <c r="D286" s="17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9"/>
      <c r="P286" s="11"/>
      <c r="Q286" s="12"/>
      <c r="R286" s="12"/>
      <c r="S286" s="13"/>
      <c r="T286" s="5"/>
      <c r="U286" s="6"/>
      <c r="V286" s="76"/>
    </row>
    <row r="287" spans="1:22" ht="20.100000000000001" customHeight="1" x14ac:dyDescent="0.15">
      <c r="A287" s="46"/>
      <c r="B287" s="46"/>
      <c r="C287" s="133"/>
      <c r="D287" s="17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9"/>
      <c r="P287" s="11"/>
      <c r="Q287" s="12"/>
      <c r="R287" s="12"/>
      <c r="S287" s="13"/>
      <c r="T287" s="5"/>
      <c r="U287" s="6"/>
      <c r="V287" s="76"/>
    </row>
    <row r="288" spans="1:22" ht="20.100000000000001" customHeight="1" x14ac:dyDescent="0.15">
      <c r="A288" s="46"/>
      <c r="B288" s="46"/>
      <c r="C288" s="133"/>
      <c r="D288" s="17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9"/>
      <c r="P288" s="11"/>
      <c r="Q288" s="12"/>
      <c r="R288" s="12"/>
      <c r="S288" s="13"/>
      <c r="T288" s="5"/>
      <c r="U288" s="6"/>
      <c r="V288" s="76"/>
    </row>
    <row r="289" spans="1:22" ht="20.100000000000001" customHeight="1" x14ac:dyDescent="0.15">
      <c r="A289" s="46"/>
      <c r="B289" s="46"/>
      <c r="C289" s="133"/>
      <c r="D289" s="17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9"/>
      <c r="P289" s="11"/>
      <c r="Q289" s="12"/>
      <c r="R289" s="12"/>
      <c r="S289" s="13"/>
      <c r="T289" s="5"/>
      <c r="U289" s="6"/>
      <c r="V289" s="76"/>
    </row>
    <row r="290" spans="1:22" ht="20.100000000000001" customHeight="1" x14ac:dyDescent="0.15">
      <c r="A290" s="46"/>
      <c r="B290" s="46"/>
      <c r="C290" s="133"/>
      <c r="D290" s="25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7"/>
      <c r="P290" s="22"/>
      <c r="Q290" s="23"/>
      <c r="R290" s="23"/>
      <c r="S290" s="24"/>
      <c r="T290" s="20"/>
      <c r="U290" s="21"/>
      <c r="V290" s="76"/>
    </row>
    <row r="291" spans="1:22" ht="20.100000000000001" customHeight="1" x14ac:dyDescent="0.15">
      <c r="A291" s="62"/>
      <c r="B291" s="46"/>
      <c r="C291" s="71"/>
      <c r="D291" s="182"/>
      <c r="E291" s="183"/>
      <c r="F291" s="183"/>
      <c r="G291" s="183"/>
      <c r="H291" s="183"/>
      <c r="I291" s="183"/>
      <c r="J291" s="183"/>
      <c r="K291" s="183"/>
      <c r="L291" s="183"/>
      <c r="M291" s="183"/>
      <c r="N291" s="183"/>
      <c r="O291" s="183"/>
      <c r="P291" s="183"/>
      <c r="Q291" s="183"/>
      <c r="R291" s="183"/>
      <c r="S291" s="183"/>
      <c r="T291" s="183"/>
      <c r="U291" s="183"/>
      <c r="V291" s="76"/>
    </row>
    <row r="292" spans="1:22" ht="15.75" customHeight="1" x14ac:dyDescent="0.15">
      <c r="C292" s="197"/>
      <c r="D292" s="198"/>
      <c r="E292" s="198"/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9"/>
    </row>
    <row r="293" spans="1:22" ht="15.75" customHeight="1" x14ac:dyDescent="0.15">
      <c r="M293" s="119"/>
    </row>
  </sheetData>
  <sheetProtection algorithmName="SHA-512" hashValue="Va7DnY50vR7aEd1BiFrRq0up+BXFkA6jgB6nYYIGVvESnYf2t8v6Du0yFkl06OsOHkMIRknPhBA4StlucfpJ/A==" saltValue="WSAzuQkS3F9YReHzBSkgZA==" spinCount="100000" sheet="1" objects="1" scenarios="1"/>
  <dataConsolidate/>
  <mergeCells count="352">
    <mergeCell ref="E268:J268"/>
    <mergeCell ref="E269:J269"/>
    <mergeCell ref="E270:J270"/>
    <mergeCell ref="E271:J271"/>
    <mergeCell ref="E272:J272"/>
    <mergeCell ref="E259:J259"/>
    <mergeCell ref="E260:J260"/>
    <mergeCell ref="E261:J261"/>
    <mergeCell ref="E262:J262"/>
    <mergeCell ref="E263:J263"/>
    <mergeCell ref="E264:J264"/>
    <mergeCell ref="E265:J265"/>
    <mergeCell ref="E266:J266"/>
    <mergeCell ref="E267:J267"/>
    <mergeCell ref="K269:M269"/>
    <mergeCell ref="K270:M270"/>
    <mergeCell ref="K271:M271"/>
    <mergeCell ref="K272:M272"/>
    <mergeCell ref="D233:J233"/>
    <mergeCell ref="E234:J234"/>
    <mergeCell ref="E235:J235"/>
    <mergeCell ref="E236:J236"/>
    <mergeCell ref="E237:J237"/>
    <mergeCell ref="E238:J238"/>
    <mergeCell ref="E239:J239"/>
    <mergeCell ref="E240:J240"/>
    <mergeCell ref="E241:J241"/>
    <mergeCell ref="E242:J242"/>
    <mergeCell ref="E243:J243"/>
    <mergeCell ref="E244:J244"/>
    <mergeCell ref="E245:J245"/>
    <mergeCell ref="E246:J246"/>
    <mergeCell ref="E247:J247"/>
    <mergeCell ref="E248:J248"/>
    <mergeCell ref="E249:J249"/>
    <mergeCell ref="E250:J250"/>
    <mergeCell ref="E251:J251"/>
    <mergeCell ref="E252:J252"/>
    <mergeCell ref="K260:M260"/>
    <mergeCell ref="K261:M261"/>
    <mergeCell ref="K262:M262"/>
    <mergeCell ref="K263:M263"/>
    <mergeCell ref="K264:M264"/>
    <mergeCell ref="K265:M265"/>
    <mergeCell ref="K266:M266"/>
    <mergeCell ref="K267:M267"/>
    <mergeCell ref="K268:M268"/>
    <mergeCell ref="K251:M251"/>
    <mergeCell ref="K252:M252"/>
    <mergeCell ref="K253:M253"/>
    <mergeCell ref="K254:M254"/>
    <mergeCell ref="K255:M255"/>
    <mergeCell ref="K256:M256"/>
    <mergeCell ref="K257:M257"/>
    <mergeCell ref="K258:M258"/>
    <mergeCell ref="K259:M259"/>
    <mergeCell ref="K242:M242"/>
    <mergeCell ref="K243:M243"/>
    <mergeCell ref="K244:M244"/>
    <mergeCell ref="K245:M245"/>
    <mergeCell ref="K246:M246"/>
    <mergeCell ref="K247:M247"/>
    <mergeCell ref="K248:M248"/>
    <mergeCell ref="K249:M249"/>
    <mergeCell ref="K250:M250"/>
    <mergeCell ref="K233:M233"/>
    <mergeCell ref="K234:M234"/>
    <mergeCell ref="K235:M235"/>
    <mergeCell ref="K236:M236"/>
    <mergeCell ref="K237:M237"/>
    <mergeCell ref="K238:M238"/>
    <mergeCell ref="K239:M239"/>
    <mergeCell ref="K240:M240"/>
    <mergeCell ref="K241:M241"/>
    <mergeCell ref="E223:J223"/>
    <mergeCell ref="E224:J224"/>
    <mergeCell ref="E225:J225"/>
    <mergeCell ref="E226:J226"/>
    <mergeCell ref="E227:J227"/>
    <mergeCell ref="E228:J228"/>
    <mergeCell ref="E229:J229"/>
    <mergeCell ref="E230:J230"/>
    <mergeCell ref="E212:J216"/>
    <mergeCell ref="E217:J217"/>
    <mergeCell ref="E218:J218"/>
    <mergeCell ref="E219:J219"/>
    <mergeCell ref="E220:J220"/>
    <mergeCell ref="E221:J221"/>
    <mergeCell ref="E222:J222"/>
    <mergeCell ref="E197:J197"/>
    <mergeCell ref="E198:J198"/>
    <mergeCell ref="E199:J199"/>
    <mergeCell ref="E200:J200"/>
    <mergeCell ref="E201:J201"/>
    <mergeCell ref="E202:J202"/>
    <mergeCell ref="E203:J203"/>
    <mergeCell ref="E204:J204"/>
    <mergeCell ref="E205:J205"/>
    <mergeCell ref="K230:M230"/>
    <mergeCell ref="D180:J180"/>
    <mergeCell ref="E181:J181"/>
    <mergeCell ref="E182:J182"/>
    <mergeCell ref="E183:J183"/>
    <mergeCell ref="E184:J184"/>
    <mergeCell ref="E185:J185"/>
    <mergeCell ref="E186:J186"/>
    <mergeCell ref="E187:J187"/>
    <mergeCell ref="E188:J188"/>
    <mergeCell ref="E189:J189"/>
    <mergeCell ref="E190:J190"/>
    <mergeCell ref="E191:J191"/>
    <mergeCell ref="E192:J192"/>
    <mergeCell ref="E193:J193"/>
    <mergeCell ref="E194:J194"/>
    <mergeCell ref="E195:J195"/>
    <mergeCell ref="E196:J196"/>
    <mergeCell ref="E206:J206"/>
    <mergeCell ref="E207:J207"/>
    <mergeCell ref="E208:J208"/>
    <mergeCell ref="E209:J209"/>
    <mergeCell ref="E210:J210"/>
    <mergeCell ref="E211:J211"/>
    <mergeCell ref="K221:M221"/>
    <mergeCell ref="K222:M222"/>
    <mergeCell ref="K223:M223"/>
    <mergeCell ref="K224:M224"/>
    <mergeCell ref="K225:M225"/>
    <mergeCell ref="K226:M226"/>
    <mergeCell ref="K227:M227"/>
    <mergeCell ref="K228:M228"/>
    <mergeCell ref="K229:M229"/>
    <mergeCell ref="K212:M212"/>
    <mergeCell ref="K213:M213"/>
    <mergeCell ref="K214:M214"/>
    <mergeCell ref="K215:M215"/>
    <mergeCell ref="K216:M216"/>
    <mergeCell ref="K217:M217"/>
    <mergeCell ref="K218:M218"/>
    <mergeCell ref="K219:M219"/>
    <mergeCell ref="K220:M220"/>
    <mergeCell ref="K195:M195"/>
    <mergeCell ref="K196:M196"/>
    <mergeCell ref="K197:M197"/>
    <mergeCell ref="K206:M206"/>
    <mergeCell ref="K207:M207"/>
    <mergeCell ref="K208:M208"/>
    <mergeCell ref="K209:M209"/>
    <mergeCell ref="K210:M210"/>
    <mergeCell ref="K211:M211"/>
    <mergeCell ref="K199:M199"/>
    <mergeCell ref="K200:M200"/>
    <mergeCell ref="K201:M201"/>
    <mergeCell ref="K202:M202"/>
    <mergeCell ref="K203:M203"/>
    <mergeCell ref="K204:M204"/>
    <mergeCell ref="K205:M205"/>
    <mergeCell ref="K186:M186"/>
    <mergeCell ref="K187:M187"/>
    <mergeCell ref="K188:M188"/>
    <mergeCell ref="K189:M189"/>
    <mergeCell ref="K190:M190"/>
    <mergeCell ref="K191:M191"/>
    <mergeCell ref="K192:M192"/>
    <mergeCell ref="K193:M193"/>
    <mergeCell ref="K194:M194"/>
    <mergeCell ref="E14:H14"/>
    <mergeCell ref="C146:H146"/>
    <mergeCell ref="E163:H163"/>
    <mergeCell ref="C166:H166"/>
    <mergeCell ref="I20:M20"/>
    <mergeCell ref="I118:M118"/>
    <mergeCell ref="I120:M120"/>
    <mergeCell ref="I149:M149"/>
    <mergeCell ref="I151:M151"/>
    <mergeCell ref="C60:H60"/>
    <mergeCell ref="E61:H61"/>
    <mergeCell ref="I159:M159"/>
    <mergeCell ref="I161:M161"/>
    <mergeCell ref="J15:U15"/>
    <mergeCell ref="I81:U81"/>
    <mergeCell ref="I79:U79"/>
    <mergeCell ref="I22:U22"/>
    <mergeCell ref="I26:U26"/>
    <mergeCell ref="I30:U30"/>
    <mergeCell ref="J76:U76"/>
    <mergeCell ref="J74:U74"/>
    <mergeCell ref="I32:U32"/>
    <mergeCell ref="I38:U38"/>
    <mergeCell ref="C109:H109"/>
    <mergeCell ref="J172:U172"/>
    <mergeCell ref="N169:P169"/>
    <mergeCell ref="I157:U157"/>
    <mergeCell ref="I153:U153"/>
    <mergeCell ref="I155:U155"/>
    <mergeCell ref="I169:M169"/>
    <mergeCell ref="I171:M171"/>
    <mergeCell ref="Q169:U169"/>
    <mergeCell ref="K198:M198"/>
    <mergeCell ref="Q171:U171"/>
    <mergeCell ref="C176:I176"/>
    <mergeCell ref="D178:U178"/>
    <mergeCell ref="O185:U185"/>
    <mergeCell ref="O186:U186"/>
    <mergeCell ref="O187:U187"/>
    <mergeCell ref="O188:U188"/>
    <mergeCell ref="O189:U189"/>
    <mergeCell ref="O190:U190"/>
    <mergeCell ref="K180:M180"/>
    <mergeCell ref="K181:M181"/>
    <mergeCell ref="K182:M182"/>
    <mergeCell ref="K183:M183"/>
    <mergeCell ref="K184:M184"/>
    <mergeCell ref="K185:M185"/>
    <mergeCell ref="O180:U180"/>
    <mergeCell ref="O181:U181"/>
    <mergeCell ref="O182:U182"/>
    <mergeCell ref="O183:U183"/>
    <mergeCell ref="O184:U184"/>
    <mergeCell ref="J170:U170"/>
    <mergeCell ref="N171:P171"/>
    <mergeCell ref="T1:V1"/>
    <mergeCell ref="I28:U28"/>
    <mergeCell ref="I87:U87"/>
    <mergeCell ref="I122:U122"/>
    <mergeCell ref="I116:U116"/>
    <mergeCell ref="I71:U71"/>
    <mergeCell ref="I73:U73"/>
    <mergeCell ref="I34:M34"/>
    <mergeCell ref="I36:M36"/>
    <mergeCell ref="I40:M40"/>
    <mergeCell ref="I63:M63"/>
    <mergeCell ref="I69:M69"/>
    <mergeCell ref="I83:M83"/>
    <mergeCell ref="I85:M85"/>
    <mergeCell ref="I24:U24"/>
    <mergeCell ref="I77:U77"/>
    <mergeCell ref="D111:U111"/>
    <mergeCell ref="I114:U114"/>
    <mergeCell ref="I112:U112"/>
    <mergeCell ref="E15:H15"/>
    <mergeCell ref="E42:H42"/>
    <mergeCell ref="I75:U75"/>
    <mergeCell ref="C13:H13"/>
    <mergeCell ref="E253:J253"/>
    <mergeCell ref="E254:J254"/>
    <mergeCell ref="E255:J255"/>
    <mergeCell ref="O212:U212"/>
    <mergeCell ref="O213:U213"/>
    <mergeCell ref="O214:U214"/>
    <mergeCell ref="O215:U215"/>
    <mergeCell ref="O216:U216"/>
    <mergeCell ref="O217:U217"/>
    <mergeCell ref="O218:U218"/>
    <mergeCell ref="O219:U219"/>
    <mergeCell ref="O220:U220"/>
    <mergeCell ref="O238:U238"/>
    <mergeCell ref="O239:U239"/>
    <mergeCell ref="O243:U243"/>
    <mergeCell ref="O244:U244"/>
    <mergeCell ref="O245:U245"/>
    <mergeCell ref="O221:U221"/>
    <mergeCell ref="E256:J256"/>
    <mergeCell ref="E257:J257"/>
    <mergeCell ref="E258:J258"/>
    <mergeCell ref="O191:U191"/>
    <mergeCell ref="O192:U192"/>
    <mergeCell ref="O193:U193"/>
    <mergeCell ref="O194:U194"/>
    <mergeCell ref="O195:U195"/>
    <mergeCell ref="O196:U196"/>
    <mergeCell ref="O197:U197"/>
    <mergeCell ref="O198:U198"/>
    <mergeCell ref="O199:U199"/>
    <mergeCell ref="O200:U200"/>
    <mergeCell ref="O201:U201"/>
    <mergeCell ref="O202:U202"/>
    <mergeCell ref="O203:U203"/>
    <mergeCell ref="O204:U204"/>
    <mergeCell ref="O205:U205"/>
    <mergeCell ref="O206:U206"/>
    <mergeCell ref="O207:U207"/>
    <mergeCell ref="O208:U208"/>
    <mergeCell ref="O209:U209"/>
    <mergeCell ref="O210:U210"/>
    <mergeCell ref="O211:U211"/>
    <mergeCell ref="O222:U222"/>
    <mergeCell ref="O223:U223"/>
    <mergeCell ref="O224:U224"/>
    <mergeCell ref="O225:U225"/>
    <mergeCell ref="O233:U233"/>
    <mergeCell ref="O240:U240"/>
    <mergeCell ref="O241:U241"/>
    <mergeCell ref="O242:U242"/>
    <mergeCell ref="O226:U226"/>
    <mergeCell ref="O227:U227"/>
    <mergeCell ref="O228:U228"/>
    <mergeCell ref="O229:U229"/>
    <mergeCell ref="O230:U230"/>
    <mergeCell ref="O234:U234"/>
    <mergeCell ref="O235:U235"/>
    <mergeCell ref="O236:U236"/>
    <mergeCell ref="O237:U237"/>
    <mergeCell ref="O246:U246"/>
    <mergeCell ref="O247:U247"/>
    <mergeCell ref="O248:U248"/>
    <mergeCell ref="O249:U249"/>
    <mergeCell ref="O250:U250"/>
    <mergeCell ref="O251:U251"/>
    <mergeCell ref="O252:U252"/>
    <mergeCell ref="O253:U253"/>
    <mergeCell ref="O254:U254"/>
    <mergeCell ref="T290:U290"/>
    <mergeCell ref="P290:S290"/>
    <mergeCell ref="D290:O290"/>
    <mergeCell ref="O255:U255"/>
    <mergeCell ref="O256:U256"/>
    <mergeCell ref="O257:U257"/>
    <mergeCell ref="O267:U267"/>
    <mergeCell ref="O268:U268"/>
    <mergeCell ref="O269:U269"/>
    <mergeCell ref="O271:U271"/>
    <mergeCell ref="O272:U272"/>
    <mergeCell ref="O258:U258"/>
    <mergeCell ref="O259:U259"/>
    <mergeCell ref="O260:U260"/>
    <mergeCell ref="O261:U261"/>
    <mergeCell ref="O262:U262"/>
    <mergeCell ref="O263:U263"/>
    <mergeCell ref="O264:U264"/>
    <mergeCell ref="O265:U265"/>
    <mergeCell ref="O266:U266"/>
    <mergeCell ref="O270:U270"/>
    <mergeCell ref="T284:U284"/>
    <mergeCell ref="T285:U285"/>
    <mergeCell ref="T286:U286"/>
    <mergeCell ref="T287:U287"/>
    <mergeCell ref="C281:H281"/>
    <mergeCell ref="E276:U276"/>
    <mergeCell ref="T288:U288"/>
    <mergeCell ref="T289:U289"/>
    <mergeCell ref="P284:S284"/>
    <mergeCell ref="P285:S285"/>
    <mergeCell ref="P286:S286"/>
    <mergeCell ref="P287:S287"/>
    <mergeCell ref="P288:S288"/>
    <mergeCell ref="P289:S289"/>
    <mergeCell ref="D284:O284"/>
    <mergeCell ref="D285:O285"/>
    <mergeCell ref="D286:O286"/>
    <mergeCell ref="D287:O287"/>
    <mergeCell ref="D288:O288"/>
    <mergeCell ref="D289:O289"/>
  </mergeCells>
  <phoneticPr fontId="5"/>
  <conditionalFormatting sqref="I20:M20">
    <cfRule type="expression" dxfId="130" priority="131" stopIfTrue="1">
      <formula>TRIM($I20)=""</formula>
    </cfRule>
  </conditionalFormatting>
  <conditionalFormatting sqref="I22:U22">
    <cfRule type="expression" dxfId="129" priority="130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U24">
    <cfRule type="expression" dxfId="128" priority="129" stopIfTrue="1">
      <formula>TRIM($I24)=""</formula>
    </cfRule>
  </conditionalFormatting>
  <conditionalFormatting sqref="I26:U26">
    <cfRule type="expression" dxfId="127" priority="128" stopIfTrue="1">
      <formula>TRIM($I26)=""</formula>
    </cfRule>
  </conditionalFormatting>
  <conditionalFormatting sqref="I28:U28">
    <cfRule type="expression" dxfId="126" priority="127" stopIfTrue="1">
      <formula>TRIM($I28)=""</formula>
    </cfRule>
  </conditionalFormatting>
  <conditionalFormatting sqref="I30:U30">
    <cfRule type="expression" dxfId="125" priority="126" stopIfTrue="1">
      <formula>TRIM($I30)=""</formula>
    </cfRule>
  </conditionalFormatting>
  <conditionalFormatting sqref="I32:U32">
    <cfRule type="expression" dxfId="124" priority="125" stopIfTrue="1">
      <formula>TRIM($I32)=""</formula>
    </cfRule>
  </conditionalFormatting>
  <conditionalFormatting sqref="I34:M34">
    <cfRule type="expression" dxfId="123" priority="124" stopIfTrue="1">
      <formula>NOT(AND(TRIM($I34)&lt;&gt;"",ISNUMBER(VALUE(SUBSTITUTE($I34,"-","")))))</formula>
    </cfRule>
  </conditionalFormatting>
  <conditionalFormatting sqref="I36:M36">
    <cfRule type="expression" dxfId="122" priority="123" stopIfTrue="1">
      <formula>NOT(AND(TRIM($I36)&lt;&gt;"",ISNUMBER(VALUE(SUBSTITUTE($I36,"-","")))))</formula>
    </cfRule>
  </conditionalFormatting>
  <conditionalFormatting sqref="I38:U38">
    <cfRule type="expression" dxfId="121" priority="122" stopIfTrue="1">
      <formula>TRIM($I38)=""</formula>
    </cfRule>
  </conditionalFormatting>
  <conditionalFormatting sqref="I40:M40">
    <cfRule type="expression" dxfId="120" priority="121" stopIfTrue="1">
      <formula>AND($I40&lt;&gt;"一致する", $I40&lt;&gt;"一致しない")</formula>
    </cfRule>
  </conditionalFormatting>
  <conditionalFormatting sqref="I63:M63">
    <cfRule type="expression" dxfId="119" priority="120" stopIfTrue="1">
      <formula>AND($I63&lt;&gt;"しない", $I63&lt;&gt;"する")</formula>
    </cfRule>
  </conditionalFormatting>
  <conditionalFormatting sqref="I69:M69">
    <cfRule type="expression" dxfId="118" priority="119" stopIfTrue="1">
      <formula>OR(AND($I63="する",TRIM($I69)=""),AND($I63="しない",NOT(ISBLANK($I69))))</formula>
    </cfRule>
  </conditionalFormatting>
  <conditionalFormatting sqref="I71:U71">
    <cfRule type="expression" dxfId="117" priority="118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U73">
    <cfRule type="expression" dxfId="116" priority="117" stopIfTrue="1">
      <formula>OR(AND($I63="する",TRIM($I73)=""),AND($I63="しない",NOT(ISBLANK($I73))))</formula>
    </cfRule>
  </conditionalFormatting>
  <conditionalFormatting sqref="I75:U75">
    <cfRule type="expression" dxfId="115" priority="116" stopIfTrue="1">
      <formula>OR(AND($I63="する",TRIM($I75)=""),AND($I63="しない",NOT(ISBLANK($I75))))</formula>
    </cfRule>
  </conditionalFormatting>
  <conditionalFormatting sqref="I77:U77">
    <cfRule type="expression" dxfId="114" priority="115" stopIfTrue="1">
      <formula>OR(AND($I63="する",TRIM($I77)=""),AND($I63="しない",NOT(ISBLANK($I77))))</formula>
    </cfRule>
  </conditionalFormatting>
  <conditionalFormatting sqref="I79:U79">
    <cfRule type="expression" dxfId="113" priority="114" stopIfTrue="1">
      <formula>OR(AND($I63="する",TRIM($I79)=""),AND($I63="しない",NOT(ISBLANK($I79))))</formula>
    </cfRule>
  </conditionalFormatting>
  <conditionalFormatting sqref="I81:U81">
    <cfRule type="expression" dxfId="112" priority="113" stopIfTrue="1">
      <formula>OR(AND($I63="する",TRIM($I81)=""),AND($I63="しない",NOT(ISBLANK($I81))))</formula>
    </cfRule>
  </conditionalFormatting>
  <conditionalFormatting sqref="I83:M83">
    <cfRule type="expression" dxfId="111" priority="112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110" priority="111" stopIfTrue="1">
      <formula>OR(AND($I63="する",NOT(AND(TRIM($I85)&lt;&gt;"",ISNUMBER(VALUE(SUBSTITUTE($I85,"-","")))))), AND($I63="しない",NOT(ISBLANK($I85))))</formula>
    </cfRule>
  </conditionalFormatting>
  <conditionalFormatting sqref="I87:U87">
    <cfRule type="expression" dxfId="109" priority="110" stopIfTrue="1">
      <formula>OR(AND($I63="する",TRIM($I87)=""),AND($I63="しない",NOT(ISBLANK($I87))))</formula>
    </cfRule>
  </conditionalFormatting>
  <conditionalFormatting sqref="I112:U112">
    <cfRule type="expression" dxfId="108" priority="109" stopIfTrue="1">
      <formula>TRIM($I112)=""</formula>
    </cfRule>
  </conditionalFormatting>
  <conditionalFormatting sqref="I114:U114">
    <cfRule type="expression" dxfId="107" priority="108" stopIfTrue="1">
      <formula>TRIM($I114)=""</formula>
    </cfRule>
  </conditionalFormatting>
  <conditionalFormatting sqref="I116:U116">
    <cfRule type="expression" dxfId="106" priority="107" stopIfTrue="1">
      <formula>TRIM($I116)=""</formula>
    </cfRule>
  </conditionalFormatting>
  <conditionalFormatting sqref="I118:M118">
    <cfRule type="expression" dxfId="105" priority="106" stopIfTrue="1">
      <formula>NOT(AND(TRIM($I118)&lt;&gt;"",ISNUMBER(VALUE(SUBSTITUTE($I118,"-","")))))</formula>
    </cfRule>
  </conditionalFormatting>
  <conditionalFormatting sqref="I120:M120">
    <cfRule type="expression" dxfId="104" priority="105" stopIfTrue="1">
      <formula>NOT(AND(TRIM($I120)&lt;&gt;"",ISNUMBER(VALUE(SUBSTITUTE($I120,"-","")))))</formula>
    </cfRule>
  </conditionalFormatting>
  <conditionalFormatting sqref="I122:U122">
    <cfRule type="expression" dxfId="103" priority="104" stopIfTrue="1">
      <formula>TRIM($I122)=""</formula>
    </cfRule>
  </conditionalFormatting>
  <conditionalFormatting sqref="I149:M149">
    <cfRule type="expression" dxfId="102" priority="103" stopIfTrue="1">
      <formula>AND($I149&lt;&gt;"しない", $I149&lt;&gt;"する")</formula>
    </cfRule>
  </conditionalFormatting>
  <conditionalFormatting sqref="I151:M151">
    <cfRule type="expression" dxfId="101" priority="102" stopIfTrue="1">
      <formula>AND($I149="する",TRIM($I151)="")</formula>
    </cfRule>
  </conditionalFormatting>
  <conditionalFormatting sqref="I153:U153">
    <cfRule type="expression" dxfId="100" priority="101" stopIfTrue="1">
      <formula>AND($I149="する",TRIM($I153)="")</formula>
    </cfRule>
  </conditionalFormatting>
  <conditionalFormatting sqref="I157:U157">
    <cfRule type="expression" dxfId="99" priority="100" stopIfTrue="1">
      <formula>AND($I149="する",TRIM($I157)="")</formula>
    </cfRule>
  </conditionalFormatting>
  <conditionalFormatting sqref="I159:M159">
    <cfRule type="expression" dxfId="98" priority="99" stopIfTrue="1">
      <formula>AND($I149="する",NOT(AND(TRIM($I159)&lt;&gt;"",ISNUMBER(VALUE(SUBSTITUTE($I159,"-",""))))))</formula>
    </cfRule>
  </conditionalFormatting>
  <conditionalFormatting sqref="I161:M161">
    <cfRule type="expression" dxfId="97" priority="98" stopIfTrue="1">
      <formula>AND($I149="する",AND(TRIM($I161)&lt;&gt;"",NOT(ISNUMBER(VALUE(SUBSTITUTE($I161,"-",""))))))</formula>
    </cfRule>
  </conditionalFormatting>
  <conditionalFormatting sqref="I169:M169">
    <cfRule type="expression" dxfId="96" priority="97" stopIfTrue="1">
      <formula>TRIM($I169)=""</formula>
    </cfRule>
  </conditionalFormatting>
  <conditionalFormatting sqref="I171:M171">
    <cfRule type="expression" dxfId="95" priority="96" stopIfTrue="1">
      <formula>TRIM($I171)=""</formula>
    </cfRule>
  </conditionalFormatting>
  <conditionalFormatting sqref="N181">
    <cfRule type="expression" dxfId="94" priority="95" stopIfTrue="1">
      <formula>希望&lt;&gt;0</formula>
    </cfRule>
  </conditionalFormatting>
  <conditionalFormatting sqref="N182">
    <cfRule type="expression" dxfId="93" priority="94" stopIfTrue="1">
      <formula>希望&lt;&gt;0</formula>
    </cfRule>
  </conditionalFormatting>
  <conditionalFormatting sqref="N183">
    <cfRule type="expression" dxfId="92" priority="93" stopIfTrue="1">
      <formula>希望&lt;&gt;0</formula>
    </cfRule>
  </conditionalFormatting>
  <conditionalFormatting sqref="N184">
    <cfRule type="expression" dxfId="91" priority="92" stopIfTrue="1">
      <formula>希望&lt;&gt;0</formula>
    </cfRule>
  </conditionalFormatting>
  <conditionalFormatting sqref="N185">
    <cfRule type="expression" dxfId="90" priority="91" stopIfTrue="1">
      <formula>希望&lt;&gt;0</formula>
    </cfRule>
  </conditionalFormatting>
  <conditionalFormatting sqref="N186">
    <cfRule type="expression" dxfId="89" priority="90" stopIfTrue="1">
      <formula>希望&lt;&gt;0</formula>
    </cfRule>
  </conditionalFormatting>
  <conditionalFormatting sqref="N187">
    <cfRule type="expression" dxfId="88" priority="89" stopIfTrue="1">
      <formula>希望&lt;&gt;0</formula>
    </cfRule>
  </conditionalFormatting>
  <conditionalFormatting sqref="N188">
    <cfRule type="expression" dxfId="87" priority="88" stopIfTrue="1">
      <formula>希望&lt;&gt;0</formula>
    </cfRule>
  </conditionalFormatting>
  <conditionalFormatting sqref="N189">
    <cfRule type="expression" dxfId="86" priority="87" stopIfTrue="1">
      <formula>希望&lt;&gt;0</formula>
    </cfRule>
  </conditionalFormatting>
  <conditionalFormatting sqref="N190">
    <cfRule type="expression" dxfId="85" priority="86" stopIfTrue="1">
      <formula>希望&lt;&gt;0</formula>
    </cfRule>
  </conditionalFormatting>
  <conditionalFormatting sqref="N191">
    <cfRule type="expression" dxfId="84" priority="85" stopIfTrue="1">
      <formula>希望&lt;&gt;0</formula>
    </cfRule>
  </conditionalFormatting>
  <conditionalFormatting sqref="N192">
    <cfRule type="expression" dxfId="83" priority="84" stopIfTrue="1">
      <formula>希望&lt;&gt;0</formula>
    </cfRule>
  </conditionalFormatting>
  <conditionalFormatting sqref="N193">
    <cfRule type="expression" dxfId="82" priority="83" stopIfTrue="1">
      <formula>希望&lt;&gt;0</formula>
    </cfRule>
  </conditionalFormatting>
  <conditionalFormatting sqref="N194">
    <cfRule type="expression" dxfId="81" priority="82" stopIfTrue="1">
      <formula>希望&lt;&gt;0</formula>
    </cfRule>
  </conditionalFormatting>
  <conditionalFormatting sqref="N195">
    <cfRule type="expression" dxfId="80" priority="81" stopIfTrue="1">
      <formula>希望&lt;&gt;0</formula>
    </cfRule>
  </conditionalFormatting>
  <conditionalFormatting sqref="N196">
    <cfRule type="expression" dxfId="79" priority="80" stopIfTrue="1">
      <formula>希望&lt;&gt;0</formula>
    </cfRule>
  </conditionalFormatting>
  <conditionalFormatting sqref="N197">
    <cfRule type="expression" dxfId="78" priority="79" stopIfTrue="1">
      <formula>希望&lt;&gt;0</formula>
    </cfRule>
  </conditionalFormatting>
  <conditionalFormatting sqref="N198">
    <cfRule type="expression" dxfId="77" priority="78" stopIfTrue="1">
      <formula>希望&lt;&gt;0</formula>
    </cfRule>
  </conditionalFormatting>
  <conditionalFormatting sqref="O198:U198">
    <cfRule type="expression" dxfId="76" priority="77" stopIfTrue="1">
      <formula>AND($N198="○",TRIM($O198)="")</formula>
    </cfRule>
  </conditionalFormatting>
  <conditionalFormatting sqref="N199">
    <cfRule type="expression" dxfId="75" priority="76" stopIfTrue="1">
      <formula>希望&lt;&gt;0</formula>
    </cfRule>
  </conditionalFormatting>
  <conditionalFormatting sqref="N200">
    <cfRule type="expression" dxfId="74" priority="75" stopIfTrue="1">
      <formula>希望&lt;&gt;0</formula>
    </cfRule>
  </conditionalFormatting>
  <conditionalFormatting sqref="N201">
    <cfRule type="expression" dxfId="73" priority="74" stopIfTrue="1">
      <formula>希望&lt;&gt;0</formula>
    </cfRule>
  </conditionalFormatting>
  <conditionalFormatting sqref="N202">
    <cfRule type="expression" dxfId="72" priority="73" stopIfTrue="1">
      <formula>希望&lt;&gt;0</formula>
    </cfRule>
  </conditionalFormatting>
  <conditionalFormatting sqref="N203">
    <cfRule type="expression" dxfId="71" priority="72" stopIfTrue="1">
      <formula>希望&lt;&gt;0</formula>
    </cfRule>
  </conditionalFormatting>
  <conditionalFormatting sqref="N204">
    <cfRule type="expression" dxfId="70" priority="71" stopIfTrue="1">
      <formula>希望&lt;&gt;0</formula>
    </cfRule>
  </conditionalFormatting>
  <conditionalFormatting sqref="N205">
    <cfRule type="expression" dxfId="69" priority="70" stopIfTrue="1">
      <formula>希望&lt;&gt;0</formula>
    </cfRule>
  </conditionalFormatting>
  <conditionalFormatting sqref="N206">
    <cfRule type="expression" dxfId="68" priority="69" stopIfTrue="1">
      <formula>希望&lt;&gt;0</formula>
    </cfRule>
  </conditionalFormatting>
  <conditionalFormatting sqref="N207">
    <cfRule type="expression" dxfId="67" priority="68" stopIfTrue="1">
      <formula>希望&lt;&gt;0</formula>
    </cfRule>
  </conditionalFormatting>
  <conditionalFormatting sqref="O207:U207">
    <cfRule type="expression" dxfId="66" priority="67" stopIfTrue="1">
      <formula>AND($N207="○",TRIM($O207)="")</formula>
    </cfRule>
  </conditionalFormatting>
  <conditionalFormatting sqref="N208">
    <cfRule type="expression" dxfId="65" priority="66" stopIfTrue="1">
      <formula>希望&lt;&gt;0</formula>
    </cfRule>
  </conditionalFormatting>
  <conditionalFormatting sqref="N209">
    <cfRule type="expression" dxfId="64" priority="65" stopIfTrue="1">
      <formula>希望&lt;&gt;0</formula>
    </cfRule>
  </conditionalFormatting>
  <conditionalFormatting sqref="N210">
    <cfRule type="expression" dxfId="63" priority="64" stopIfTrue="1">
      <formula>希望&lt;&gt;0</formula>
    </cfRule>
  </conditionalFormatting>
  <conditionalFormatting sqref="N211">
    <cfRule type="expression" dxfId="62" priority="63" stopIfTrue="1">
      <formula>希望&lt;&gt;0</formula>
    </cfRule>
  </conditionalFormatting>
  <conditionalFormatting sqref="N212">
    <cfRule type="expression" dxfId="61" priority="62" stopIfTrue="1">
      <formula>希望&lt;&gt;0</formula>
    </cfRule>
  </conditionalFormatting>
  <conditionalFormatting sqref="N213">
    <cfRule type="expression" dxfId="60" priority="61" stopIfTrue="1">
      <formula>希望&lt;&gt;0</formula>
    </cfRule>
  </conditionalFormatting>
  <conditionalFormatting sqref="N214">
    <cfRule type="expression" dxfId="59" priority="60" stopIfTrue="1">
      <formula>希望&lt;&gt;0</formula>
    </cfRule>
  </conditionalFormatting>
  <conditionalFormatting sqref="N215">
    <cfRule type="expression" dxfId="58" priority="59" stopIfTrue="1">
      <formula>希望&lt;&gt;0</formula>
    </cfRule>
  </conditionalFormatting>
  <conditionalFormatting sqref="N216">
    <cfRule type="expression" dxfId="57" priority="58" stopIfTrue="1">
      <formula>希望&lt;&gt;0</formula>
    </cfRule>
  </conditionalFormatting>
  <conditionalFormatting sqref="N217">
    <cfRule type="expression" dxfId="56" priority="57" stopIfTrue="1">
      <formula>希望&lt;&gt;0</formula>
    </cfRule>
  </conditionalFormatting>
  <conditionalFormatting sqref="N218">
    <cfRule type="expression" dxfId="55" priority="56" stopIfTrue="1">
      <formula>希望&lt;&gt;0</formula>
    </cfRule>
  </conditionalFormatting>
  <conditionalFormatting sqref="N219">
    <cfRule type="expression" dxfId="54" priority="55" stopIfTrue="1">
      <formula>希望&lt;&gt;0</formula>
    </cfRule>
  </conditionalFormatting>
  <conditionalFormatting sqref="N220">
    <cfRule type="expression" dxfId="53" priority="54" stopIfTrue="1">
      <formula>希望&lt;&gt;0</formula>
    </cfRule>
  </conditionalFormatting>
  <conditionalFormatting sqref="N221">
    <cfRule type="expression" dxfId="52" priority="53" stopIfTrue="1">
      <formula>希望&lt;&gt;0</formula>
    </cfRule>
  </conditionalFormatting>
  <conditionalFormatting sqref="N222">
    <cfRule type="expression" dxfId="51" priority="52" stopIfTrue="1">
      <formula>希望&lt;&gt;0</formula>
    </cfRule>
  </conditionalFormatting>
  <conditionalFormatting sqref="N223">
    <cfRule type="expression" dxfId="50" priority="51" stopIfTrue="1">
      <formula>希望&lt;&gt;0</formula>
    </cfRule>
  </conditionalFormatting>
  <conditionalFormatting sqref="N224">
    <cfRule type="expression" dxfId="49" priority="50" stopIfTrue="1">
      <formula>希望&lt;&gt;0</formula>
    </cfRule>
  </conditionalFormatting>
  <conditionalFormatting sqref="N225">
    <cfRule type="expression" dxfId="48" priority="49" stopIfTrue="1">
      <formula>希望&lt;&gt;0</formula>
    </cfRule>
  </conditionalFormatting>
  <conditionalFormatting sqref="N226">
    <cfRule type="expression" dxfId="47" priority="48" stopIfTrue="1">
      <formula>希望&lt;&gt;0</formula>
    </cfRule>
  </conditionalFormatting>
  <conditionalFormatting sqref="N227">
    <cfRule type="expression" dxfId="46" priority="47" stopIfTrue="1">
      <formula>希望&lt;&gt;0</formula>
    </cfRule>
  </conditionalFormatting>
  <conditionalFormatting sqref="N228">
    <cfRule type="expression" dxfId="45" priority="46" stopIfTrue="1">
      <formula>希望&lt;&gt;0</formula>
    </cfRule>
  </conditionalFormatting>
  <conditionalFormatting sqref="N229">
    <cfRule type="expression" dxfId="44" priority="45" stopIfTrue="1">
      <formula>希望&lt;&gt;0</formula>
    </cfRule>
  </conditionalFormatting>
  <conditionalFormatting sqref="O229:U229">
    <cfRule type="expression" dxfId="43" priority="44" stopIfTrue="1">
      <formula>AND($N229="○",TRIM($O229)="")</formula>
    </cfRule>
  </conditionalFormatting>
  <conditionalFormatting sqref="N230">
    <cfRule type="expression" dxfId="42" priority="43" stopIfTrue="1">
      <formula>希望&lt;&gt;0</formula>
    </cfRule>
  </conditionalFormatting>
  <conditionalFormatting sqref="O230:U230">
    <cfRule type="expression" dxfId="41" priority="42" stopIfTrue="1">
      <formula>AND($N230="○",TRIM($O230)="")</formula>
    </cfRule>
  </conditionalFormatting>
  <conditionalFormatting sqref="N234">
    <cfRule type="expression" dxfId="40" priority="41" stopIfTrue="1">
      <formula>希望&lt;&gt;0</formula>
    </cfRule>
  </conditionalFormatting>
  <conditionalFormatting sqref="N235">
    <cfRule type="expression" dxfId="39" priority="40" stopIfTrue="1">
      <formula>希望&lt;&gt;0</formula>
    </cfRule>
  </conditionalFormatting>
  <conditionalFormatting sqref="N236">
    <cfRule type="expression" dxfId="38" priority="39" stopIfTrue="1">
      <formula>希望&lt;&gt;0</formula>
    </cfRule>
  </conditionalFormatting>
  <conditionalFormatting sqref="N237">
    <cfRule type="expression" dxfId="37" priority="38" stopIfTrue="1">
      <formula>希望&lt;&gt;0</formula>
    </cfRule>
  </conditionalFormatting>
  <conditionalFormatting sqref="N238">
    <cfRule type="expression" dxfId="36" priority="37" stopIfTrue="1">
      <formula>希望&lt;&gt;0</formula>
    </cfRule>
  </conditionalFormatting>
  <conditionalFormatting sqref="N239">
    <cfRule type="expression" dxfId="35" priority="36" stopIfTrue="1">
      <formula>希望&lt;&gt;0</formula>
    </cfRule>
  </conditionalFormatting>
  <conditionalFormatting sqref="N240">
    <cfRule type="expression" dxfId="34" priority="35" stopIfTrue="1">
      <formula>希望&lt;&gt;0</formula>
    </cfRule>
  </conditionalFormatting>
  <conditionalFormatting sqref="N241">
    <cfRule type="expression" dxfId="33" priority="34" stopIfTrue="1">
      <formula>希望&lt;&gt;0</formula>
    </cfRule>
  </conditionalFormatting>
  <conditionalFormatting sqref="N242">
    <cfRule type="expression" dxfId="32" priority="33" stopIfTrue="1">
      <formula>希望&lt;&gt;0</formula>
    </cfRule>
  </conditionalFormatting>
  <conditionalFormatting sqref="N243">
    <cfRule type="expression" dxfId="31" priority="32" stopIfTrue="1">
      <formula>希望&lt;&gt;0</formula>
    </cfRule>
  </conditionalFormatting>
  <conditionalFormatting sqref="N244">
    <cfRule type="expression" dxfId="30" priority="31" stopIfTrue="1">
      <formula>希望&lt;&gt;0</formula>
    </cfRule>
  </conditionalFormatting>
  <conditionalFormatting sqref="N245">
    <cfRule type="expression" dxfId="29" priority="30" stopIfTrue="1">
      <formula>希望&lt;&gt;0</formula>
    </cfRule>
  </conditionalFormatting>
  <conditionalFormatting sqref="O245:U245">
    <cfRule type="expression" dxfId="28" priority="29" stopIfTrue="1">
      <formula>AND($N245="○",TRIM($O245)="")</formula>
    </cfRule>
  </conditionalFormatting>
  <conditionalFormatting sqref="N246">
    <cfRule type="expression" dxfId="27" priority="28" stopIfTrue="1">
      <formula>希望&lt;&gt;0</formula>
    </cfRule>
  </conditionalFormatting>
  <conditionalFormatting sqref="N247">
    <cfRule type="expression" dxfId="26" priority="27" stopIfTrue="1">
      <formula>希望&lt;&gt;0</formula>
    </cfRule>
  </conditionalFormatting>
  <conditionalFormatting sqref="N248">
    <cfRule type="expression" dxfId="25" priority="26" stopIfTrue="1">
      <formula>希望&lt;&gt;0</formula>
    </cfRule>
  </conditionalFormatting>
  <conditionalFormatting sqref="N249">
    <cfRule type="expression" dxfId="24" priority="25" stopIfTrue="1">
      <formula>希望&lt;&gt;0</formula>
    </cfRule>
  </conditionalFormatting>
  <conditionalFormatting sqref="N250">
    <cfRule type="expression" dxfId="23" priority="24" stopIfTrue="1">
      <formula>希望&lt;&gt;0</formula>
    </cfRule>
  </conditionalFormatting>
  <conditionalFormatting sqref="N251">
    <cfRule type="expression" dxfId="22" priority="23" stopIfTrue="1">
      <formula>希望&lt;&gt;0</formula>
    </cfRule>
  </conditionalFormatting>
  <conditionalFormatting sqref="N252">
    <cfRule type="expression" dxfId="21" priority="22" stopIfTrue="1">
      <formula>希望&lt;&gt;0</formula>
    </cfRule>
  </conditionalFormatting>
  <conditionalFormatting sqref="N253">
    <cfRule type="expression" dxfId="20" priority="21" stopIfTrue="1">
      <formula>希望&lt;&gt;0</formula>
    </cfRule>
  </conditionalFormatting>
  <conditionalFormatting sqref="N254">
    <cfRule type="expression" dxfId="19" priority="20" stopIfTrue="1">
      <formula>希望&lt;&gt;0</formula>
    </cfRule>
  </conditionalFormatting>
  <conditionalFormatting sqref="N255">
    <cfRule type="expression" dxfId="18" priority="19" stopIfTrue="1">
      <formula>希望&lt;&gt;0</formula>
    </cfRule>
  </conditionalFormatting>
  <conditionalFormatting sqref="N256">
    <cfRule type="expression" dxfId="17" priority="18" stopIfTrue="1">
      <formula>希望&lt;&gt;0</formula>
    </cfRule>
  </conditionalFormatting>
  <conditionalFormatting sqref="N257">
    <cfRule type="expression" dxfId="16" priority="17" stopIfTrue="1">
      <formula>希望&lt;&gt;0</formula>
    </cfRule>
  </conditionalFormatting>
  <conditionalFormatting sqref="N258">
    <cfRule type="expression" dxfId="15" priority="16" stopIfTrue="1">
      <formula>希望&lt;&gt;0</formula>
    </cfRule>
  </conditionalFormatting>
  <conditionalFormatting sqref="N259">
    <cfRule type="expression" dxfId="14" priority="15" stopIfTrue="1">
      <formula>希望&lt;&gt;0</formula>
    </cfRule>
  </conditionalFormatting>
  <conditionalFormatting sqref="N260">
    <cfRule type="expression" dxfId="13" priority="14" stopIfTrue="1">
      <formula>希望&lt;&gt;0</formula>
    </cfRule>
  </conditionalFormatting>
  <conditionalFormatting sqref="N261">
    <cfRule type="expression" dxfId="12" priority="13" stopIfTrue="1">
      <formula>希望&lt;&gt;0</formula>
    </cfRule>
  </conditionalFormatting>
  <conditionalFormatting sqref="N262">
    <cfRule type="expression" dxfId="11" priority="12" stopIfTrue="1">
      <formula>希望&lt;&gt;0</formula>
    </cfRule>
  </conditionalFormatting>
  <conditionalFormatting sqref="N263">
    <cfRule type="expression" dxfId="10" priority="11" stopIfTrue="1">
      <formula>希望&lt;&gt;0</formula>
    </cfRule>
  </conditionalFormatting>
  <conditionalFormatting sqref="N264">
    <cfRule type="expression" dxfId="9" priority="10" stopIfTrue="1">
      <formula>希望&lt;&gt;0</formula>
    </cfRule>
  </conditionalFormatting>
  <conditionalFormatting sqref="N265">
    <cfRule type="expression" dxfId="8" priority="9" stopIfTrue="1">
      <formula>希望&lt;&gt;0</formula>
    </cfRule>
  </conditionalFormatting>
  <conditionalFormatting sqref="N266">
    <cfRule type="expression" dxfId="7" priority="8" stopIfTrue="1">
      <formula>希望&lt;&gt;0</formula>
    </cfRule>
  </conditionalFormatting>
  <conditionalFormatting sqref="N267">
    <cfRule type="expression" dxfId="6" priority="7" stopIfTrue="1">
      <formula>希望&lt;&gt;0</formula>
    </cfRule>
  </conditionalFormatting>
  <conditionalFormatting sqref="N268">
    <cfRule type="expression" dxfId="5" priority="6" stopIfTrue="1">
      <formula>希望&lt;&gt;0</formula>
    </cfRule>
  </conditionalFormatting>
  <conditionalFormatting sqref="N269">
    <cfRule type="expression" dxfId="4" priority="5" stopIfTrue="1">
      <formula>希望&lt;&gt;0</formula>
    </cfRule>
  </conditionalFormatting>
  <conditionalFormatting sqref="N270">
    <cfRule type="expression" dxfId="3" priority="4" stopIfTrue="1">
      <formula>希望&lt;&gt;0</formula>
    </cfRule>
  </conditionalFormatting>
  <conditionalFormatting sqref="N271">
    <cfRule type="expression" dxfId="2" priority="3" stopIfTrue="1">
      <formula>希望&lt;&gt;0</formula>
    </cfRule>
  </conditionalFormatting>
  <conditionalFormatting sqref="N272">
    <cfRule type="expression" dxfId="1" priority="2" stopIfTrue="1">
      <formula>希望&lt;&gt;0</formula>
    </cfRule>
  </conditionalFormatting>
  <conditionalFormatting sqref="O272:U272">
    <cfRule type="expression" dxfId="0" priority="1" stopIfTrue="1">
      <formula>AND($N272="○",TRIM($O272)="")</formula>
    </cfRule>
  </conditionalFormatting>
  <dataValidations count="234">
    <dataValidation type="whole" imeMode="halfAlpha" allowBlank="1" showInputMessage="1" showErrorMessage="1" error="7桁の数字を入力してください" sqref="I20:M20" xr:uid="{3655222E-E349-4148-A97C-946042548A3B}">
      <formula1>0</formula1>
      <formula2>9999999</formula2>
    </dataValidation>
    <dataValidation errorStyle="warning" imeMode="hiragana" allowBlank="1" showInputMessage="1" showErrorMessage="1" sqref="I22:U22" xr:uid="{F6E2B223-00E0-4F5D-A7EA-30DB60993553}"/>
    <dataValidation errorStyle="warning" imeMode="fullKatakana" allowBlank="1" showInputMessage="1" showErrorMessage="1" sqref="I24:U24" xr:uid="{C41AF443-C52D-41CC-AED1-23F8FB0D2DFB}"/>
    <dataValidation errorStyle="warning" imeMode="hiragana" allowBlank="1" showInputMessage="1" showErrorMessage="1" sqref="I26:U26" xr:uid="{2AD4323D-5676-4E81-94B1-343CA5F3D4BD}"/>
    <dataValidation errorStyle="warning" imeMode="hiragana" allowBlank="1" showInputMessage="1" showErrorMessage="1" sqref="I28:U28" xr:uid="{7F592774-F378-4390-A242-88F6282B13EE}"/>
    <dataValidation errorStyle="warning" imeMode="fullKatakana" allowBlank="1" showInputMessage="1" showErrorMessage="1" sqref="I30:U30" xr:uid="{C98DD008-8509-49F3-ABE6-C60F67578AE5}"/>
    <dataValidation errorStyle="warning" imeMode="hiragana" allowBlank="1" showInputMessage="1" showErrorMessage="1" sqref="I32:U32" xr:uid="{038E3F97-906B-4947-B6F4-0A87B5C8FB29}"/>
    <dataValidation errorStyle="warning" imeMode="halfAlpha" allowBlank="1" showInputMessage="1" showErrorMessage="1" sqref="I34:M34" xr:uid="{8A6B364C-45D6-4319-8999-39C6048B891C}"/>
    <dataValidation errorStyle="warning" imeMode="halfAlpha" allowBlank="1" showInputMessage="1" showErrorMessage="1" sqref="I36:M36" xr:uid="{03F3B963-9239-480A-87D4-6016FEF3E6E9}"/>
    <dataValidation errorStyle="warning" imeMode="halfAlpha" allowBlank="1" showInputMessage="1" showErrorMessage="1" sqref="I38:U38" xr:uid="{89E7B7C1-DCCA-4416-A59D-DD2092C66172}"/>
    <dataValidation type="list" imeMode="halfAlpha" allowBlank="1" showInputMessage="1" showErrorMessage="1" error="リストから選択してください" sqref="I40:M40" xr:uid="{A4725CF7-2DBD-45AE-9EEE-A00EA400410B}">
      <formula1>"一致する,一致しない"</formula1>
    </dataValidation>
    <dataValidation type="list" imeMode="halfAlpha" allowBlank="1" showInputMessage="1" showErrorMessage="1" error="リストから選択してください" sqref="I63:M63" xr:uid="{C0A94BE5-23F3-44AE-BD23-CCD8B34C3A20}">
      <formula1>"しない,する"</formula1>
    </dataValidation>
    <dataValidation type="whole" imeMode="halfAlpha" allowBlank="1" showInputMessage="1" showErrorMessage="1" error="7桁の数字を入力してください" sqref="I69:M69" xr:uid="{EDD4B2E1-B16F-4434-ABA5-486EFCC00225}">
      <formula1>0</formula1>
      <formula2>9999999</formula2>
    </dataValidation>
    <dataValidation errorStyle="warning" imeMode="hiragana" allowBlank="1" showInputMessage="1" showErrorMessage="1" sqref="I71:U71" xr:uid="{DEE36C19-69C4-4DD7-95FA-D13C63505ABE}"/>
    <dataValidation errorStyle="warning" imeMode="fullKatakana" allowBlank="1" showInputMessage="1" showErrorMessage="1" sqref="I73:U73" xr:uid="{2815526D-B115-4572-8D09-F90D3FE0393A}"/>
    <dataValidation errorStyle="warning" imeMode="hiragana" allowBlank="1" showInputMessage="1" showErrorMessage="1" sqref="I75:U75" xr:uid="{3C9EE297-D046-488E-9E4C-BC7BBE885FE9}"/>
    <dataValidation errorStyle="warning" imeMode="hiragana" allowBlank="1" showInputMessage="1" showErrorMessage="1" sqref="I77:U77" xr:uid="{4C044F2F-254E-4FA0-B793-279D4E5D38D5}"/>
    <dataValidation errorStyle="warning" imeMode="fullKatakana" allowBlank="1" showInputMessage="1" showErrorMessage="1" sqref="I79:U79" xr:uid="{5E6AF7BD-2099-4D51-8002-B102A3295689}"/>
    <dataValidation errorStyle="warning" imeMode="hiragana" allowBlank="1" showInputMessage="1" showErrorMessage="1" sqref="I81:U81" xr:uid="{5D13869B-158B-4CCC-8D5F-6CB40BF0BD4F}"/>
    <dataValidation errorStyle="warning" imeMode="halfAlpha" allowBlank="1" showInputMessage="1" showErrorMessage="1" sqref="I83:M83" xr:uid="{8409E30A-0C77-439B-AE12-782358370DC6}"/>
    <dataValidation errorStyle="warning" imeMode="halfAlpha" allowBlank="1" showInputMessage="1" showErrorMessage="1" sqref="I85:M85" xr:uid="{EF36FDB3-E704-4CA5-AA7F-E35F01C13DD4}"/>
    <dataValidation errorStyle="warning" imeMode="halfAlpha" allowBlank="1" showInputMessage="1" showErrorMessage="1" sqref="I87:U87" xr:uid="{A9B89141-7617-445B-A59D-92CAA215EBCA}"/>
    <dataValidation errorStyle="warning" imeMode="hiragana" allowBlank="1" showInputMessage="1" showErrorMessage="1" sqref="I112:U112" xr:uid="{B414EC43-23DA-4C1E-9581-1C768130F1D3}"/>
    <dataValidation errorStyle="warning" imeMode="fullKatakana" allowBlank="1" showInputMessage="1" showErrorMessage="1" sqref="I114:U114" xr:uid="{D9797A3F-A21A-4FB8-A103-F5799C5E7E2C}"/>
    <dataValidation errorStyle="warning" imeMode="hiragana" allowBlank="1" showInputMessage="1" showErrorMessage="1" sqref="I116:U116" xr:uid="{72D32795-ECD7-4E16-96F7-5DF2DB53469E}"/>
    <dataValidation errorStyle="warning" imeMode="halfAlpha" allowBlank="1" showInputMessage="1" showErrorMessage="1" sqref="I118:M118" xr:uid="{C27C271F-CAF8-45BC-A31B-26448A3850F6}"/>
    <dataValidation errorStyle="warning" imeMode="halfAlpha" allowBlank="1" showInputMessage="1" showErrorMessage="1" sqref="I120:M120" xr:uid="{8F7E2B92-98B6-48D4-8266-6F1A44C8770E}"/>
    <dataValidation errorStyle="warning" imeMode="halfAlpha" allowBlank="1" showInputMessage="1" showErrorMessage="1" sqref="I122:U122" xr:uid="{3AF3F90D-9EB0-4756-ADB2-E1E6ACF3268D}"/>
    <dataValidation type="list" imeMode="halfAlpha" allowBlank="1" showInputMessage="1" showErrorMessage="1" error="リストから選択してください" sqref="I149:M149" xr:uid="{41A8DA82-792F-48A0-B17B-4FCACD2936D4}">
      <formula1>"しない,する"</formula1>
    </dataValidation>
    <dataValidation type="whole" imeMode="halfAlpha" allowBlank="1" showInputMessage="1" showErrorMessage="1" error="7桁の数字を入力してください" sqref="I151:M151" xr:uid="{86C7FE8C-7053-46E1-B0B0-DC85CA1E6D1A}">
      <formula1>0</formula1>
      <formula2>9999999</formula2>
    </dataValidation>
    <dataValidation errorStyle="warning" imeMode="hiragana" allowBlank="1" showInputMessage="1" showErrorMessage="1" sqref="I153:U153" xr:uid="{80A171CB-08D4-4471-B3D5-370F481A8566}"/>
    <dataValidation errorStyle="warning" imeMode="fullKatakana" allowBlank="1" showInputMessage="1" showErrorMessage="1" sqref="I155:U155" xr:uid="{9A705726-3D4A-44AB-A618-6F590276AB6F}"/>
    <dataValidation errorStyle="warning" imeMode="hiragana" allowBlank="1" showInputMessage="1" showErrorMessage="1" sqref="I157:U157" xr:uid="{FB832E63-904C-4EC5-B972-9480A4CA6530}"/>
    <dataValidation errorStyle="warning" imeMode="halfAlpha" allowBlank="1" showInputMessage="1" showErrorMessage="1" sqref="I159:M159" xr:uid="{742D6273-5991-45B3-B280-D738195FE195}"/>
    <dataValidation errorStyle="warning" imeMode="halfAlpha" allowBlank="1" showInputMessage="1" showErrorMessage="1" sqref="I161:M161" xr:uid="{B44E4F69-3A5F-4B86-95EB-A609DE64D5DC}"/>
    <dataValidation type="whole" imeMode="halfAlpha" allowBlank="1" showInputMessage="1" showErrorMessage="1" error="有効な数字を入力してください" sqref="I169:M169" xr:uid="{DA78A83B-0D7F-4A87-B824-7BD75F8F1A47}">
      <formula1>0</formula1>
      <formula2>9999999999</formula2>
    </dataValidation>
    <dataValidation type="whole" imeMode="halfAlpha" allowBlank="1" showInputMessage="1" showErrorMessage="1" error="有効な数字を入力してください" sqref="I171:M171" xr:uid="{EB6A949B-99C6-4A0C-8AA8-C4085AE38D00}">
      <formula1>0</formula1>
      <formula2>9999999999</formula2>
    </dataValidation>
    <dataValidation type="list" imeMode="halfAlpha" allowBlank="1" showInputMessage="1" showErrorMessage="1" error="リストから選択してください" sqref="N181" xr:uid="{3DCA971C-65CD-4B02-AAD2-36B9563F8B63}">
      <formula1>"○,　"</formula1>
    </dataValidation>
    <dataValidation errorStyle="warning" imeMode="hiragana" allowBlank="1" showInputMessage="1" showErrorMessage="1" sqref="O181:U181" xr:uid="{F17AB2FF-0EA8-406D-B2B5-EB2AE367DA67}"/>
    <dataValidation type="list" imeMode="halfAlpha" allowBlank="1" showInputMessage="1" showErrorMessage="1" error="リストから選択してください" sqref="N182" xr:uid="{3562C938-5816-485C-B35C-5BD55D4A0F83}">
      <formula1>"○,　"</formula1>
    </dataValidation>
    <dataValidation errorStyle="warning" imeMode="hiragana" allowBlank="1" showInputMessage="1" showErrorMessage="1" sqref="O182:U182" xr:uid="{0B127991-69A2-44FF-B7B9-25633EAF9231}"/>
    <dataValidation type="list" imeMode="halfAlpha" allowBlank="1" showInputMessage="1" showErrorMessage="1" error="リストから選択してください" sqref="N183" xr:uid="{EDD0D256-8579-4FFA-AF91-B3FC220CA461}">
      <formula1>"○,　"</formula1>
    </dataValidation>
    <dataValidation errorStyle="warning" imeMode="hiragana" allowBlank="1" showInputMessage="1" showErrorMessage="1" sqref="O183:U183" xr:uid="{FB1B04D1-FD4B-45EB-A4AC-19C0E45B2FB1}"/>
    <dataValidation type="list" imeMode="halfAlpha" allowBlank="1" showInputMessage="1" showErrorMessage="1" error="リストから選択してください" sqref="N184" xr:uid="{C15B8DED-D68D-4818-9C5D-03A472FC033A}">
      <formula1>"○,　"</formula1>
    </dataValidation>
    <dataValidation errorStyle="warning" imeMode="hiragana" allowBlank="1" showInputMessage="1" showErrorMessage="1" sqref="O184:U184" xr:uid="{E8285290-ACD2-45A5-BF5D-2BCBA13D4EFC}"/>
    <dataValidation type="list" imeMode="halfAlpha" allowBlank="1" showInputMessage="1" showErrorMessage="1" error="リストから選択してください" sqref="N185" xr:uid="{833367C6-3292-4010-87DD-6BAF6DE4D8A3}">
      <formula1>"○,　"</formula1>
    </dataValidation>
    <dataValidation errorStyle="warning" imeMode="hiragana" allowBlank="1" showInputMessage="1" showErrorMessage="1" sqref="O185:U185" xr:uid="{611BB7FE-7368-4862-90F2-9475D07098FC}"/>
    <dataValidation type="list" imeMode="halfAlpha" allowBlank="1" showInputMessage="1" showErrorMessage="1" error="リストから選択してください" sqref="N186" xr:uid="{CF0A5B1A-2B2E-47C7-987D-DD56AF2FDC07}">
      <formula1>"○,　"</formula1>
    </dataValidation>
    <dataValidation errorStyle="warning" imeMode="hiragana" allowBlank="1" showInputMessage="1" showErrorMessage="1" sqref="O186:U186" xr:uid="{34F9E803-C842-4D63-9DEA-6375B0CC9D39}"/>
    <dataValidation type="list" imeMode="halfAlpha" allowBlank="1" showInputMessage="1" showErrorMessage="1" error="リストから選択してください" sqref="N187" xr:uid="{2D39EE1A-080F-4E06-95B0-041290ABB6F1}">
      <formula1>"○,　"</formula1>
    </dataValidation>
    <dataValidation errorStyle="warning" imeMode="hiragana" allowBlank="1" showInputMessage="1" showErrorMessage="1" sqref="O187:U187" xr:uid="{00F79160-560B-42A1-B9DB-95DB006D64FC}"/>
    <dataValidation type="list" imeMode="halfAlpha" allowBlank="1" showInputMessage="1" showErrorMessage="1" error="リストから選択してください" sqref="N188" xr:uid="{D4A7EE00-9E35-46CA-9488-D0B181F5DF26}">
      <formula1>"○,　"</formula1>
    </dataValidation>
    <dataValidation errorStyle="warning" imeMode="hiragana" allowBlank="1" showInputMessage="1" showErrorMessage="1" sqref="O188:U188" xr:uid="{ADDA0E1C-46FA-466C-9BCE-6EC5554BE24A}"/>
    <dataValidation type="list" imeMode="halfAlpha" allowBlank="1" showInputMessage="1" showErrorMessage="1" error="リストから選択してください" sqref="N189" xr:uid="{2AFA201D-99DA-4456-A265-C7115B006B23}">
      <formula1>"○,　"</formula1>
    </dataValidation>
    <dataValidation errorStyle="warning" imeMode="hiragana" allowBlank="1" showInputMessage="1" showErrorMessage="1" sqref="O189:U189" xr:uid="{191C24C8-C028-426C-B259-0FAF2F24B95F}"/>
    <dataValidation type="list" imeMode="halfAlpha" allowBlank="1" showInputMessage="1" showErrorMessage="1" error="リストから選択してください" sqref="N190" xr:uid="{829582AD-5828-4548-883C-A5F4A3FDB9C5}">
      <formula1>"○,　"</formula1>
    </dataValidation>
    <dataValidation errorStyle="warning" imeMode="hiragana" allowBlank="1" showInputMessage="1" showErrorMessage="1" sqref="O190:U190" xr:uid="{0CA4BD8A-41E7-437C-92F9-96E863FEF91E}"/>
    <dataValidation type="list" imeMode="halfAlpha" allowBlank="1" showInputMessage="1" showErrorMessage="1" error="リストから選択してください" sqref="N191" xr:uid="{55394EE4-AD88-4BF3-ACDC-1264E6545564}">
      <formula1>"○,　"</formula1>
    </dataValidation>
    <dataValidation errorStyle="warning" imeMode="hiragana" allowBlank="1" showInputMessage="1" showErrorMessage="1" sqref="O191:U191" xr:uid="{94093DBA-2D40-460E-83E0-FA85002FCD0F}"/>
    <dataValidation type="list" imeMode="halfAlpha" allowBlank="1" showInputMessage="1" showErrorMessage="1" error="リストから選択してください" sqref="N192" xr:uid="{11D85161-6E83-4C53-A6E8-E38A1406AB83}">
      <formula1>"○,　"</formula1>
    </dataValidation>
    <dataValidation errorStyle="warning" imeMode="hiragana" allowBlank="1" showInputMessage="1" showErrorMessage="1" sqref="O192:U192" xr:uid="{A6332669-FB1E-46BD-9AC7-BD07675CF772}"/>
    <dataValidation type="list" imeMode="halfAlpha" allowBlank="1" showInputMessage="1" showErrorMessage="1" error="リストから選択してください" sqref="N193" xr:uid="{E9CF2BFD-0669-42E4-9AAC-16FF02E47191}">
      <formula1>"○,　"</formula1>
    </dataValidation>
    <dataValidation errorStyle="warning" imeMode="hiragana" allowBlank="1" showInputMessage="1" showErrorMessage="1" sqref="O193:U193" xr:uid="{7E41F341-BF87-4BC2-8D9D-145D1ABD9982}"/>
    <dataValidation type="list" imeMode="halfAlpha" allowBlank="1" showInputMessage="1" showErrorMessage="1" error="リストから選択してください" sqref="N194" xr:uid="{224C6863-54B7-4212-B13D-BABF4DF6E984}">
      <formula1>"○,　"</formula1>
    </dataValidation>
    <dataValidation errorStyle="warning" imeMode="hiragana" allowBlank="1" showInputMessage="1" showErrorMessage="1" sqref="O194:U194" xr:uid="{31F67C23-DE96-434E-9C63-03877B379416}"/>
    <dataValidation type="list" imeMode="halfAlpha" allowBlank="1" showInputMessage="1" showErrorMessage="1" error="リストから選択してください" sqref="N195" xr:uid="{E8B4A8A0-B805-418B-B7D3-8FDACFE1AD0E}">
      <formula1>"○,　"</formula1>
    </dataValidation>
    <dataValidation errorStyle="warning" imeMode="hiragana" allowBlank="1" showInputMessage="1" showErrorMessage="1" sqref="O195:U195" xr:uid="{59BF3426-675C-4342-9A61-27AB129D25F7}"/>
    <dataValidation type="list" imeMode="halfAlpha" allowBlank="1" showInputMessage="1" showErrorMessage="1" error="リストから選択してください" sqref="N196" xr:uid="{354CF3FC-156D-4593-81CD-FBAAF6276613}">
      <formula1>"○,　"</formula1>
    </dataValidation>
    <dataValidation errorStyle="warning" imeMode="hiragana" allowBlank="1" showInputMessage="1" showErrorMessage="1" sqref="O196:U196" xr:uid="{E1F7BF8C-F98C-443E-9A78-9AC37D2E33A2}"/>
    <dataValidation type="list" imeMode="halfAlpha" allowBlank="1" showInputMessage="1" showErrorMessage="1" error="リストから選択してください" sqref="N197" xr:uid="{340C69E0-3972-4BEC-9E9A-5E8A7D906023}">
      <formula1>"○,　"</formula1>
    </dataValidation>
    <dataValidation errorStyle="warning" imeMode="hiragana" allowBlank="1" showInputMessage="1" showErrorMessage="1" sqref="O197:U197" xr:uid="{8045F838-3C8A-46C6-8072-06A4E296279F}"/>
    <dataValidation type="list" imeMode="halfAlpha" allowBlank="1" showInputMessage="1" showErrorMessage="1" error="リストから選択してください" sqref="N198" xr:uid="{578C8EBC-7B87-452A-87C3-DC8F1F71F34A}">
      <formula1>"○,　"</formula1>
    </dataValidation>
    <dataValidation errorStyle="warning" imeMode="hiragana" allowBlank="1" showInputMessage="1" showErrorMessage="1" sqref="O198:U198" xr:uid="{6DB6878D-D61F-479F-9B8E-F982FE741845}"/>
    <dataValidation type="list" imeMode="halfAlpha" allowBlank="1" showInputMessage="1" showErrorMessage="1" error="リストから選択してください" sqref="N199" xr:uid="{5991268C-56A6-4808-9D32-36B33B7E3DFE}">
      <formula1>"○,　"</formula1>
    </dataValidation>
    <dataValidation errorStyle="warning" imeMode="hiragana" allowBlank="1" showInputMessage="1" showErrorMessage="1" sqref="O199:U199" xr:uid="{B747B647-2BC7-4039-84FE-E824CB422BC3}"/>
    <dataValidation type="list" imeMode="halfAlpha" allowBlank="1" showInputMessage="1" showErrorMessage="1" error="リストから選択してください" sqref="N200" xr:uid="{099DE9A1-7A99-4A6D-9D0C-A4EAFEDFD6BD}">
      <formula1>"○,　"</formula1>
    </dataValidation>
    <dataValidation errorStyle="warning" imeMode="hiragana" allowBlank="1" showInputMessage="1" showErrorMessage="1" sqref="O200:U200" xr:uid="{5B991115-5FC4-472F-BB0E-BA8FDC1BB47C}"/>
    <dataValidation type="list" imeMode="halfAlpha" allowBlank="1" showInputMessage="1" showErrorMessage="1" error="リストから選択してください" sqref="N201" xr:uid="{E9E3AC9C-66E0-4C12-8299-E83C18FBE079}">
      <formula1>"○,　"</formula1>
    </dataValidation>
    <dataValidation errorStyle="warning" imeMode="hiragana" allowBlank="1" showInputMessage="1" showErrorMessage="1" sqref="O201:U201" xr:uid="{729168D6-6D4C-4190-BC41-44F6C3853299}"/>
    <dataValidation type="list" imeMode="halfAlpha" allowBlank="1" showInputMessage="1" showErrorMessage="1" error="リストから選択してください" sqref="N202" xr:uid="{0CCDB62A-1C0F-4170-8577-B05B42BA4679}">
      <formula1>"○,　"</formula1>
    </dataValidation>
    <dataValidation errorStyle="warning" imeMode="hiragana" allowBlank="1" showInputMessage="1" showErrorMessage="1" sqref="O202:U202" xr:uid="{546D79CA-0F6B-45DB-8183-62D20A4E91EE}"/>
    <dataValidation type="list" imeMode="halfAlpha" allowBlank="1" showInputMessage="1" showErrorMessage="1" error="リストから選択してください" sqref="N203" xr:uid="{64B21D89-37AC-45E4-ABBE-08BFB822A031}">
      <formula1>"○,　"</formula1>
    </dataValidation>
    <dataValidation errorStyle="warning" imeMode="hiragana" allowBlank="1" showInputMessage="1" showErrorMessage="1" sqref="O203:U203" xr:uid="{46F72119-26C6-44D6-835A-1AE638D1EE0A}"/>
    <dataValidation type="list" imeMode="halfAlpha" allowBlank="1" showInputMessage="1" showErrorMessage="1" error="リストから選択してください" sqref="N204" xr:uid="{6E6242CC-D412-40FA-91C3-FD195E9D33FF}">
      <formula1>"○,　"</formula1>
    </dataValidation>
    <dataValidation errorStyle="warning" imeMode="hiragana" allowBlank="1" showInputMessage="1" showErrorMessage="1" sqref="O204:U204" xr:uid="{F0557111-2C81-4A2C-9A5F-2DE471E3368C}"/>
    <dataValidation type="list" imeMode="halfAlpha" allowBlank="1" showInputMessage="1" showErrorMessage="1" error="リストから選択してください" sqref="N205" xr:uid="{CA8EE18F-A19C-42E9-8479-B6B75CA6CFC3}">
      <formula1>"○,　"</formula1>
    </dataValidation>
    <dataValidation errorStyle="warning" imeMode="hiragana" allowBlank="1" showInputMessage="1" showErrorMessage="1" sqref="O205:U205" xr:uid="{6CA4368F-3872-4530-A1B1-8D9DCAF3BFC9}"/>
    <dataValidation type="list" imeMode="halfAlpha" allowBlank="1" showInputMessage="1" showErrorMessage="1" error="リストから選択してください" sqref="N206" xr:uid="{AA8F64B8-EBC7-4AA0-A399-A585C8A13689}">
      <formula1>"○,　"</formula1>
    </dataValidation>
    <dataValidation errorStyle="warning" imeMode="hiragana" allowBlank="1" showInputMessage="1" showErrorMessage="1" sqref="O206:U206" xr:uid="{C2A7F117-F62D-42F7-A156-B997310BF39D}"/>
    <dataValidation type="list" imeMode="halfAlpha" allowBlank="1" showInputMessage="1" showErrorMessage="1" error="リストから選択してください" sqref="N207" xr:uid="{99ECD03D-166E-460B-9AB1-62844AEF9427}">
      <formula1>"○,　"</formula1>
    </dataValidation>
    <dataValidation errorStyle="warning" imeMode="hiragana" allowBlank="1" showInputMessage="1" showErrorMessage="1" sqref="O207:U207" xr:uid="{C7AB8B69-7DC3-49B2-81BA-B66368EB002B}"/>
    <dataValidation type="list" imeMode="halfAlpha" allowBlank="1" showInputMessage="1" showErrorMessage="1" error="リストから選択してください" sqref="N208" xr:uid="{088156DC-A3D1-4536-9D06-B2853C01A66B}">
      <formula1>"○,　"</formula1>
    </dataValidation>
    <dataValidation errorStyle="warning" imeMode="hiragana" allowBlank="1" showInputMessage="1" showErrorMessage="1" sqref="O208:U208" xr:uid="{13F28C61-FFB0-4E97-983E-F1B61F2E6A36}"/>
    <dataValidation type="list" imeMode="halfAlpha" allowBlank="1" showInputMessage="1" showErrorMessage="1" error="リストから選択してください" sqref="N209" xr:uid="{D40D265C-9003-4722-9972-57506B35BD32}">
      <formula1>"○,　"</formula1>
    </dataValidation>
    <dataValidation errorStyle="warning" imeMode="hiragana" allowBlank="1" showInputMessage="1" showErrorMessage="1" sqref="O209:U209" xr:uid="{B8285ACB-F8D1-4725-81C8-2940EFB94D66}"/>
    <dataValidation type="list" imeMode="halfAlpha" allowBlank="1" showInputMessage="1" showErrorMessage="1" error="リストから選択してください" sqref="N210" xr:uid="{EE29931B-79E3-4102-90D3-10198DB5187E}">
      <formula1>"○,　"</formula1>
    </dataValidation>
    <dataValidation errorStyle="warning" imeMode="hiragana" allowBlank="1" showInputMessage="1" showErrorMessage="1" sqref="O210:U210" xr:uid="{3BA95E26-41B0-4C3E-ADBC-736463C1EC20}"/>
    <dataValidation type="list" imeMode="halfAlpha" allowBlank="1" showInputMessage="1" showErrorMessage="1" error="リストから選択してください" sqref="N211" xr:uid="{4057FBA8-F3A9-4103-9700-271EF298DFED}">
      <formula1>"○,　"</formula1>
    </dataValidation>
    <dataValidation errorStyle="warning" imeMode="hiragana" allowBlank="1" showInputMessage="1" showErrorMessage="1" sqref="O211:U211" xr:uid="{FCC5E4D7-5790-4546-BF30-701F448CB0F7}"/>
    <dataValidation type="list" imeMode="halfAlpha" allowBlank="1" showInputMessage="1" showErrorMessage="1" error="リストから選択してください" sqref="N212" xr:uid="{DF75FABD-E3CC-4360-A3C6-804954EFD4C1}">
      <formula1>"○,　"</formula1>
    </dataValidation>
    <dataValidation errorStyle="warning" imeMode="hiragana" allowBlank="1" showInputMessage="1" showErrorMessage="1" sqref="O212:U212" xr:uid="{05444F1F-5AED-47B1-98FF-22384EEC0E53}"/>
    <dataValidation type="list" imeMode="halfAlpha" allowBlank="1" showInputMessage="1" showErrorMessage="1" error="リストから選択してください" sqref="N213" xr:uid="{3CC9CDD8-BE83-46A6-973B-56B1639183BF}">
      <formula1>"○,　"</formula1>
    </dataValidation>
    <dataValidation errorStyle="warning" imeMode="hiragana" allowBlank="1" showInputMessage="1" showErrorMessage="1" sqref="O213:U213" xr:uid="{77E1C25B-F9D6-40DE-8AAF-F436A08C28AE}"/>
    <dataValidation type="list" imeMode="halfAlpha" allowBlank="1" showInputMessage="1" showErrorMessage="1" error="リストから選択してください" sqref="N214" xr:uid="{F7E527D9-2099-46FD-B1E2-6D0F0838D860}">
      <formula1>"○,　"</formula1>
    </dataValidation>
    <dataValidation errorStyle="warning" imeMode="hiragana" allowBlank="1" showInputMessage="1" showErrorMessage="1" sqref="O214:U214" xr:uid="{4A37C4D1-1843-4E0C-A1E0-684700D02722}"/>
    <dataValidation type="list" imeMode="halfAlpha" allowBlank="1" showInputMessage="1" showErrorMessage="1" error="リストから選択してください" sqref="N215" xr:uid="{7780ECDD-C677-40DF-B16E-F6A5A887E11B}">
      <formula1>"○,　"</formula1>
    </dataValidation>
    <dataValidation errorStyle="warning" imeMode="hiragana" allowBlank="1" showInputMessage="1" showErrorMessage="1" sqref="O215:U215" xr:uid="{05625415-0A6A-496C-8A95-9435CBADA25D}"/>
    <dataValidation type="list" imeMode="halfAlpha" allowBlank="1" showInputMessage="1" showErrorMessage="1" error="リストから選択してください" sqref="N216" xr:uid="{B80D1705-84FD-47CC-B3B5-6FCB56A6D87E}">
      <formula1>"○,　"</formula1>
    </dataValidation>
    <dataValidation errorStyle="warning" imeMode="hiragana" allowBlank="1" showInputMessage="1" showErrorMessage="1" sqref="O216:U216" xr:uid="{02B593AD-B68B-4FCB-814A-8698C0CB8137}"/>
    <dataValidation type="list" imeMode="halfAlpha" allowBlank="1" showInputMessage="1" showErrorMessage="1" error="リストから選択してください" sqref="N217" xr:uid="{677687A9-944F-4776-9136-0CCD81E1CA26}">
      <formula1>"○,　"</formula1>
    </dataValidation>
    <dataValidation errorStyle="warning" imeMode="hiragana" allowBlank="1" showInputMessage="1" showErrorMessage="1" sqref="O217:U217" xr:uid="{5B488618-5177-484E-AA30-73B19594CF9C}"/>
    <dataValidation type="list" imeMode="halfAlpha" allowBlank="1" showInputMessage="1" showErrorMessage="1" error="リストから選択してください" sqref="N218" xr:uid="{3316B12C-CEFC-4EEB-95F6-56AD75D0D7DF}">
      <formula1>"○,　"</formula1>
    </dataValidation>
    <dataValidation errorStyle="warning" imeMode="hiragana" allowBlank="1" showInputMessage="1" showErrorMessage="1" sqref="O218:U218" xr:uid="{6321A8AD-CFF3-41EF-A51E-7B0E320E9D0E}"/>
    <dataValidation type="list" imeMode="halfAlpha" allowBlank="1" showInputMessage="1" showErrorMessage="1" error="リストから選択してください" sqref="N219" xr:uid="{282F59F9-C19D-4BEA-8C8F-573DC13AF7BE}">
      <formula1>"○,　"</formula1>
    </dataValidation>
    <dataValidation errorStyle="warning" imeMode="hiragana" allowBlank="1" showInputMessage="1" showErrorMessage="1" sqref="O219:U219" xr:uid="{A8396B3F-C9B4-4283-A837-040372E16388}"/>
    <dataValidation type="list" imeMode="halfAlpha" allowBlank="1" showInputMessage="1" showErrorMessage="1" error="リストから選択してください" sqref="N220" xr:uid="{2EDDDCF6-DFE4-4376-9712-0801D98D5ED2}">
      <formula1>"○,　"</formula1>
    </dataValidation>
    <dataValidation errorStyle="warning" imeMode="hiragana" allowBlank="1" showInputMessage="1" showErrorMessage="1" sqref="O220:U220" xr:uid="{682E63F4-0A2D-44E7-97D7-EEBCB8C82554}"/>
    <dataValidation type="list" imeMode="halfAlpha" allowBlank="1" showInputMessage="1" showErrorMessage="1" error="リストから選択してください" sqref="N221" xr:uid="{E375769F-1DCB-473E-A8B2-D0F9CAAE72E5}">
      <formula1>"○,　"</formula1>
    </dataValidation>
    <dataValidation errorStyle="warning" imeMode="hiragana" allowBlank="1" showInputMessage="1" showErrorMessage="1" sqref="O221:U221" xr:uid="{88AB91B0-A2E7-43B2-A4CD-5B7064F99311}"/>
    <dataValidation type="list" imeMode="halfAlpha" allowBlank="1" showInputMessage="1" showErrorMessage="1" error="リストから選択してください" sqref="N222" xr:uid="{1797298A-440C-4C91-ADF6-3A26FB507FB7}">
      <formula1>"○,　"</formula1>
    </dataValidation>
    <dataValidation errorStyle="warning" imeMode="hiragana" allowBlank="1" showInputMessage="1" showErrorMessage="1" sqref="O222:U222" xr:uid="{37902622-B807-4E67-93BA-E2B6608CFA91}"/>
    <dataValidation type="list" imeMode="halfAlpha" allowBlank="1" showInputMessage="1" showErrorMessage="1" error="リストから選択してください" sqref="N223" xr:uid="{F92E8964-8CE3-43C9-96D7-1CE0224382EC}">
      <formula1>"○,　"</formula1>
    </dataValidation>
    <dataValidation errorStyle="warning" imeMode="hiragana" allowBlank="1" showInputMessage="1" showErrorMessage="1" sqref="O223:U223" xr:uid="{46A6B55A-5BBD-4E96-AE3E-79ED1144E7E8}"/>
    <dataValidation type="list" imeMode="halfAlpha" allowBlank="1" showInputMessage="1" showErrorMessage="1" error="リストから選択してください" sqref="N224" xr:uid="{FF174199-9009-4993-9AAE-6A923FD7E842}">
      <formula1>"○,　"</formula1>
    </dataValidation>
    <dataValidation errorStyle="warning" imeMode="hiragana" allowBlank="1" showInputMessage="1" showErrorMessage="1" sqref="O224:U224" xr:uid="{8ACC9619-95ED-4DD6-B77A-273A3ABCBDE9}"/>
    <dataValidation type="list" imeMode="halfAlpha" allowBlank="1" showInputMessage="1" showErrorMessage="1" error="リストから選択してください" sqref="N225" xr:uid="{C4CFCA4E-082F-46C9-BB98-D41ACD0F91AC}">
      <formula1>"○,　"</formula1>
    </dataValidation>
    <dataValidation errorStyle="warning" imeMode="hiragana" allowBlank="1" showInputMessage="1" showErrorMessage="1" sqref="O225:U225" xr:uid="{40D4D0D5-1182-4D2D-891F-31DD33AAD79A}"/>
    <dataValidation type="list" imeMode="halfAlpha" allowBlank="1" showInputMessage="1" showErrorMessage="1" error="リストから選択してください" sqref="N226" xr:uid="{2103C4EF-19B6-43EC-B6DB-10FA725C085E}">
      <formula1>"○,　"</formula1>
    </dataValidation>
    <dataValidation errorStyle="warning" imeMode="hiragana" allowBlank="1" showInputMessage="1" showErrorMessage="1" sqref="O226:U226" xr:uid="{F3BB6E61-6D78-4BBF-B0DC-7A868C93305C}"/>
    <dataValidation type="list" imeMode="halfAlpha" allowBlank="1" showInputMessage="1" showErrorMessage="1" error="リストから選択してください" sqref="N227" xr:uid="{C975C073-89AC-4666-A680-2774BBFD82BB}">
      <formula1>"○,　"</formula1>
    </dataValidation>
    <dataValidation errorStyle="warning" imeMode="hiragana" allowBlank="1" showInputMessage="1" showErrorMessage="1" sqref="O227:U227" xr:uid="{7BE449FB-4CE0-458A-A97D-4948E7A85C13}"/>
    <dataValidation type="list" imeMode="halfAlpha" allowBlank="1" showInputMessage="1" showErrorMessage="1" error="リストから選択してください" sqref="N228" xr:uid="{F251D335-1FFD-41C4-A188-7DF5E670DCFC}">
      <formula1>"○,　"</formula1>
    </dataValidation>
    <dataValidation errorStyle="warning" imeMode="hiragana" allowBlank="1" showInputMessage="1" showErrorMessage="1" sqref="O228:U228" xr:uid="{5D730193-6324-4CF1-9009-8B3BF8B99180}"/>
    <dataValidation type="list" imeMode="halfAlpha" allowBlank="1" showInputMessage="1" showErrorMessage="1" error="リストから選択してください" sqref="N229" xr:uid="{8E254B32-5EA9-4AFF-B83B-3ACDD6CCA876}">
      <formula1>"○,　"</formula1>
    </dataValidation>
    <dataValidation errorStyle="warning" imeMode="hiragana" allowBlank="1" showInputMessage="1" showErrorMessage="1" sqref="O229:U229" xr:uid="{92B0F64A-B04A-45B1-80A9-A8094F177F5D}"/>
    <dataValidation type="list" imeMode="halfAlpha" allowBlank="1" showInputMessage="1" showErrorMessage="1" error="リストから選択してください" sqref="N230" xr:uid="{DEE0B2E3-C0BE-4BB9-BB95-C7197262CC93}">
      <formula1>"○,　"</formula1>
    </dataValidation>
    <dataValidation errorStyle="warning" imeMode="hiragana" allowBlank="1" showInputMessage="1" showErrorMessage="1" sqref="O230:U230" xr:uid="{31D3C5F0-196D-4B9D-864F-5C99D8E53BE0}"/>
    <dataValidation type="list" imeMode="halfAlpha" allowBlank="1" showInputMessage="1" showErrorMessage="1" error="リストから選択してください" sqref="N234" xr:uid="{C774E2CC-4997-4776-B07E-7D2D3FF8FDD2}">
      <formula1>"○,　"</formula1>
    </dataValidation>
    <dataValidation errorStyle="warning" imeMode="hiragana" allowBlank="1" showInputMessage="1" showErrorMessage="1" sqref="O234:U234" xr:uid="{61FF6C68-D13D-4D31-9CBE-54B3B5D77A7B}"/>
    <dataValidation type="list" imeMode="halfAlpha" allowBlank="1" showInputMessage="1" showErrorMessage="1" error="リストから選択してください" sqref="N235" xr:uid="{8A3DAE88-144E-41F8-96D8-6833091799E0}">
      <formula1>"○,　"</formula1>
    </dataValidation>
    <dataValidation errorStyle="warning" imeMode="hiragana" allowBlank="1" showInputMessage="1" showErrorMessage="1" sqref="O235:U235" xr:uid="{A5B1F17D-04A6-469F-A4A3-5F6C1E4034A4}"/>
    <dataValidation type="list" imeMode="halfAlpha" allowBlank="1" showInputMessage="1" showErrorMessage="1" error="リストから選択してください" sqref="N236" xr:uid="{AC94AE81-A812-42AD-A337-D82A20186539}">
      <formula1>"○,　"</formula1>
    </dataValidation>
    <dataValidation errorStyle="warning" imeMode="hiragana" allowBlank="1" showInputMessage="1" showErrorMessage="1" sqref="O236:U236" xr:uid="{71B8A42D-60F6-4FE7-9EC0-A62736508B9C}"/>
    <dataValidation type="list" imeMode="halfAlpha" allowBlank="1" showInputMessage="1" showErrorMessage="1" error="リストから選択してください" sqref="N237" xr:uid="{597B2F41-0369-4AEE-B089-5B40184E02D3}">
      <formula1>"○,　"</formula1>
    </dataValidation>
    <dataValidation errorStyle="warning" imeMode="hiragana" allowBlank="1" showInputMessage="1" showErrorMessage="1" sqref="O237:U237" xr:uid="{A46CE065-CA79-4681-AC30-300046DEA909}"/>
    <dataValidation type="list" imeMode="halfAlpha" allowBlank="1" showInputMessage="1" showErrorMessage="1" error="リストから選択してください" sqref="N238" xr:uid="{407AA1B6-ECA5-4074-ADBA-EB127779AB93}">
      <formula1>"○,　"</formula1>
    </dataValidation>
    <dataValidation errorStyle="warning" imeMode="hiragana" allowBlank="1" showInputMessage="1" showErrorMessage="1" sqref="O238:U238" xr:uid="{116F68B7-20F8-4962-8DB8-E881EC048295}"/>
    <dataValidation type="list" imeMode="halfAlpha" allowBlank="1" showInputMessage="1" showErrorMessage="1" error="リストから選択してください" sqref="N239" xr:uid="{A6EBF7EF-1297-46F1-A64C-7FC4A57FB95D}">
      <formula1>"○,　"</formula1>
    </dataValidation>
    <dataValidation errorStyle="warning" imeMode="hiragana" allowBlank="1" showInputMessage="1" showErrorMessage="1" sqref="O239:U239" xr:uid="{8F498173-B402-4538-87CD-E830E3960130}"/>
    <dataValidation type="list" imeMode="halfAlpha" allowBlank="1" showInputMessage="1" showErrorMessage="1" error="リストから選択してください" sqref="N240" xr:uid="{533FEE42-9A75-46EE-B0ED-871493E03500}">
      <formula1>"○,　"</formula1>
    </dataValidation>
    <dataValidation errorStyle="warning" imeMode="hiragana" allowBlank="1" showInputMessage="1" showErrorMessage="1" sqref="O240:U240" xr:uid="{5173CE99-4939-4931-B99A-C3CD3C001D03}"/>
    <dataValidation type="list" imeMode="halfAlpha" allowBlank="1" showInputMessage="1" showErrorMessage="1" error="リストから選択してください" sqref="N241" xr:uid="{B43F3276-2A5E-46E3-890F-543B1A2F30DF}">
      <formula1>"○,　"</formula1>
    </dataValidation>
    <dataValidation errorStyle="warning" imeMode="hiragana" allowBlank="1" showInputMessage="1" showErrorMessage="1" sqref="O241:U241" xr:uid="{EF6BC1E4-E08A-46C2-8EBB-DD1CA685D340}"/>
    <dataValidation type="list" imeMode="halfAlpha" allowBlank="1" showInputMessage="1" showErrorMessage="1" error="リストから選択してください" sqref="N242" xr:uid="{918DE937-039D-47E4-AAFA-59721230268C}">
      <formula1>"○,　"</formula1>
    </dataValidation>
    <dataValidation errorStyle="warning" imeMode="hiragana" allowBlank="1" showInputMessage="1" showErrorMessage="1" sqref="O242:U242" xr:uid="{14DF3910-812C-4C91-9ED9-DE06BBA009B0}"/>
    <dataValidation type="list" imeMode="halfAlpha" allowBlank="1" showInputMessage="1" showErrorMessage="1" error="リストから選択してください" sqref="N243" xr:uid="{A3755016-26A0-4FF7-98BE-3A7F419347FD}">
      <formula1>"○,　"</formula1>
    </dataValidation>
    <dataValidation errorStyle="warning" imeMode="hiragana" allowBlank="1" showInputMessage="1" showErrorMessage="1" sqref="O243:U243" xr:uid="{19A95C33-7395-4B40-887D-9390E1FD9FE6}"/>
    <dataValidation type="list" imeMode="halfAlpha" allowBlank="1" showInputMessage="1" showErrorMessage="1" error="リストから選択してください" sqref="N244" xr:uid="{BAE79D3C-E730-43D8-8EBD-35480CB131AF}">
      <formula1>"○,　"</formula1>
    </dataValidation>
    <dataValidation errorStyle="warning" imeMode="hiragana" allowBlank="1" showInputMessage="1" showErrorMessage="1" sqref="O244:U244" xr:uid="{CB154B90-DC58-48EA-902A-2A82F56D1EA6}"/>
    <dataValidation type="list" imeMode="halfAlpha" allowBlank="1" showInputMessage="1" showErrorMessage="1" error="リストから選択してください" sqref="N245" xr:uid="{402F0431-96A6-4C64-B598-1557E9F91155}">
      <formula1>"○,　"</formula1>
    </dataValidation>
    <dataValidation errorStyle="warning" imeMode="hiragana" allowBlank="1" showInputMessage="1" showErrorMessage="1" sqref="O245:U245" xr:uid="{9516E7DD-E904-4EBB-8C53-A3D87F245400}"/>
    <dataValidation type="list" imeMode="halfAlpha" allowBlank="1" showInputMessage="1" showErrorMessage="1" error="リストから選択してください" sqref="N246" xr:uid="{070EE4E7-2A19-49E3-B290-AC874FBDC650}">
      <formula1>"○,　"</formula1>
    </dataValidation>
    <dataValidation errorStyle="warning" imeMode="hiragana" allowBlank="1" showInputMessage="1" showErrorMessage="1" sqref="O246:U246" xr:uid="{2A261091-19DD-4512-BA6A-2FC51D1AFEA3}"/>
    <dataValidation type="list" imeMode="halfAlpha" allowBlank="1" showInputMessage="1" showErrorMessage="1" error="リストから選択してください" sqref="N247" xr:uid="{7596A488-CB45-4946-B72D-F59BFA268F35}">
      <formula1>"○,　"</formula1>
    </dataValidation>
    <dataValidation errorStyle="warning" imeMode="hiragana" allowBlank="1" showInputMessage="1" showErrorMessage="1" sqref="O247:U247" xr:uid="{03DF228F-14E5-4662-A93A-58829F2C48D0}"/>
    <dataValidation type="list" imeMode="halfAlpha" allowBlank="1" showInputMessage="1" showErrorMessage="1" error="リストから選択してください" sqref="N248" xr:uid="{F3E23144-625C-46B4-B0DB-3128DD384A81}">
      <formula1>"○,　"</formula1>
    </dataValidation>
    <dataValidation errorStyle="warning" imeMode="hiragana" allowBlank="1" showInputMessage="1" showErrorMessage="1" sqref="O248:U248" xr:uid="{EA4CF0F8-B4D5-4C82-BD54-07E7B867D88F}"/>
    <dataValidation type="list" imeMode="halfAlpha" allowBlank="1" showInputMessage="1" showErrorMessage="1" error="リストから選択してください" sqref="N249" xr:uid="{70BE9D9D-55BA-41C0-BE70-87CD02BC7BA7}">
      <formula1>"○,　"</formula1>
    </dataValidation>
    <dataValidation errorStyle="warning" imeMode="hiragana" allowBlank="1" showInputMessage="1" showErrorMessage="1" sqref="O249:U249" xr:uid="{BC8334FD-35FA-41CE-9BF6-22C8D45256D2}"/>
    <dataValidation type="list" imeMode="halfAlpha" allowBlank="1" showInputMessage="1" showErrorMessage="1" error="リストから選択してください" sqref="N250" xr:uid="{5586E0C7-E151-4771-B487-73B7EA4DCA93}">
      <formula1>"○,　"</formula1>
    </dataValidation>
    <dataValidation errorStyle="warning" imeMode="hiragana" allowBlank="1" showInputMessage="1" showErrorMessage="1" sqref="O250:U250" xr:uid="{9DA1DAC1-6F9B-4D55-B0C5-A6C231E6C800}"/>
    <dataValidation type="list" imeMode="halfAlpha" allowBlank="1" showInputMessage="1" showErrorMessage="1" error="リストから選択してください" sqref="N251" xr:uid="{9DF88C5E-9F4E-4B91-B2C2-5A7815B3E07F}">
      <formula1>"○,　"</formula1>
    </dataValidation>
    <dataValidation errorStyle="warning" imeMode="hiragana" allowBlank="1" showInputMessage="1" showErrorMessage="1" sqref="O251:U251" xr:uid="{6BB826CA-229E-478E-8C82-9732D8CFA951}"/>
    <dataValidation type="list" imeMode="halfAlpha" allowBlank="1" showInputMessage="1" showErrorMessage="1" error="リストから選択してください" sqref="N252" xr:uid="{D55497DB-490F-4145-9EA3-5997A6E27AD2}">
      <formula1>"○,　"</formula1>
    </dataValidation>
    <dataValidation errorStyle="warning" imeMode="hiragana" allowBlank="1" showInputMessage="1" showErrorMessage="1" sqref="O252:U252" xr:uid="{B9A6B4C8-D7B8-4522-A0E2-EADCEA9B9697}"/>
    <dataValidation type="list" imeMode="halfAlpha" allowBlank="1" showInputMessage="1" showErrorMessage="1" error="リストから選択してください" sqref="N253" xr:uid="{9DD3B404-2136-4AF0-8929-8204D2E9CD54}">
      <formula1>"○,　"</formula1>
    </dataValidation>
    <dataValidation errorStyle="warning" imeMode="hiragana" allowBlank="1" showInputMessage="1" showErrorMessage="1" sqref="O253:U253" xr:uid="{117EB7AE-8A16-42E7-A8BA-B5D455243376}"/>
    <dataValidation type="list" imeMode="halfAlpha" allowBlank="1" showInputMessage="1" showErrorMessage="1" error="リストから選択してください" sqref="N254" xr:uid="{55F8F0B0-3404-4AE4-A444-5D476297291C}">
      <formula1>"○,　"</formula1>
    </dataValidation>
    <dataValidation errorStyle="warning" imeMode="hiragana" allowBlank="1" showInputMessage="1" showErrorMessage="1" sqref="O254:U254" xr:uid="{21C4917D-D0AE-4DB1-BA25-9E572E902E76}"/>
    <dataValidation type="list" imeMode="halfAlpha" allowBlank="1" showInputMessage="1" showErrorMessage="1" error="リストから選択してください" sqref="N255" xr:uid="{0F393F68-92D9-4189-B9E3-83BEA5B9B14C}">
      <formula1>"○,　"</formula1>
    </dataValidation>
    <dataValidation errorStyle="warning" imeMode="hiragana" allowBlank="1" showInputMessage="1" showErrorMessage="1" sqref="O255:U255" xr:uid="{0265C3F3-2EB0-4343-AC1E-44DCF3DA6FED}"/>
    <dataValidation type="list" imeMode="halfAlpha" allowBlank="1" showInputMessage="1" showErrorMessage="1" error="リストから選択してください" sqref="N256" xr:uid="{87426DB9-9C72-4433-B366-B0B300EF86F7}">
      <formula1>"○,　"</formula1>
    </dataValidation>
    <dataValidation errorStyle="warning" imeMode="hiragana" allowBlank="1" showInputMessage="1" showErrorMessage="1" sqref="O256:U256" xr:uid="{5CC69A66-DB0B-4E5A-AF82-AD2C5124ABAA}"/>
    <dataValidation type="list" imeMode="halfAlpha" allowBlank="1" showInputMessage="1" showErrorMessage="1" error="リストから選択してください" sqref="N257" xr:uid="{3909C4BE-DADE-429C-A31D-57882FDA6B22}">
      <formula1>"○,　"</formula1>
    </dataValidation>
    <dataValidation errorStyle="warning" imeMode="hiragana" allowBlank="1" showInputMessage="1" showErrorMessage="1" sqref="O257:U257" xr:uid="{77592F57-1404-4BBA-83A4-936AE391E68D}"/>
    <dataValidation type="list" imeMode="halfAlpha" allowBlank="1" showInputMessage="1" showErrorMessage="1" error="リストから選択してください" sqref="N258" xr:uid="{56290892-DB9F-40C0-A2F9-8AC3ED5C1D0C}">
      <formula1>"○,　"</formula1>
    </dataValidation>
    <dataValidation errorStyle="warning" imeMode="hiragana" allowBlank="1" showInputMessage="1" showErrorMessage="1" sqref="O258:U258" xr:uid="{35F0BF1F-A602-41DF-AF27-680CDD883287}"/>
    <dataValidation type="list" imeMode="halfAlpha" allowBlank="1" showInputMessage="1" showErrorMessage="1" error="リストから選択してください" sqref="N259" xr:uid="{90567A4D-9923-40F2-9D45-780F92BABD78}">
      <formula1>"○,　"</formula1>
    </dataValidation>
    <dataValidation errorStyle="warning" imeMode="hiragana" allowBlank="1" showInputMessage="1" showErrorMessage="1" sqref="O259:U259" xr:uid="{BF9C177B-D258-4A96-936B-9665A4AE3836}"/>
    <dataValidation type="list" imeMode="halfAlpha" allowBlank="1" showInputMessage="1" showErrorMessage="1" error="リストから選択してください" sqref="N260" xr:uid="{51C6562A-01E3-45C5-BDEA-2CA3659B157B}">
      <formula1>"○,　"</formula1>
    </dataValidation>
    <dataValidation errorStyle="warning" imeMode="hiragana" allowBlank="1" showInputMessage="1" showErrorMessage="1" sqref="O260:U260" xr:uid="{06E71B95-3FD9-4A6B-ABA6-F7E946A775E7}"/>
    <dataValidation type="list" imeMode="halfAlpha" allowBlank="1" showInputMessage="1" showErrorMessage="1" error="リストから選択してください" sqref="N261" xr:uid="{90AB3E60-4282-46F4-9F85-E3955B84DFED}">
      <formula1>"○,　"</formula1>
    </dataValidation>
    <dataValidation errorStyle="warning" imeMode="hiragana" allowBlank="1" showInputMessage="1" showErrorMessage="1" sqref="O261:U261" xr:uid="{44D763A4-10E9-44AF-A68C-86C3CF20D78D}"/>
    <dataValidation type="list" imeMode="halfAlpha" allowBlank="1" showInputMessage="1" showErrorMessage="1" error="リストから選択してください" sqref="N262" xr:uid="{887A16DF-2133-4117-AA20-01B45D755B2E}">
      <formula1>"○,　"</formula1>
    </dataValidation>
    <dataValidation errorStyle="warning" imeMode="hiragana" allowBlank="1" showInputMessage="1" showErrorMessage="1" sqref="O262:U262" xr:uid="{5849742D-827B-4A49-A876-F86D7BD3562A}"/>
    <dataValidation type="list" imeMode="halfAlpha" allowBlank="1" showInputMessage="1" showErrorMessage="1" error="リストから選択してください" sqref="N263" xr:uid="{EAD19DE3-AC72-48A7-9813-30F67655A4E4}">
      <formula1>"○,　"</formula1>
    </dataValidation>
    <dataValidation errorStyle="warning" imeMode="hiragana" allowBlank="1" showInputMessage="1" showErrorMessage="1" sqref="O263:U263" xr:uid="{5CEE3BB0-67A6-456F-A34E-8CE563CEA39D}"/>
    <dataValidation type="list" imeMode="halfAlpha" allowBlank="1" showInputMessage="1" showErrorMessage="1" error="リストから選択してください" sqref="N264" xr:uid="{629459B8-C4E3-49EC-909A-69326730E69E}">
      <formula1>"○,　"</formula1>
    </dataValidation>
    <dataValidation errorStyle="warning" imeMode="hiragana" allowBlank="1" showInputMessage="1" showErrorMessage="1" sqref="O264:U264" xr:uid="{C0B31D86-D333-4A4A-80EE-996455A2880F}"/>
    <dataValidation type="list" imeMode="halfAlpha" allowBlank="1" showInputMessage="1" showErrorMessage="1" error="リストから選択してください" sqref="N265" xr:uid="{2942D4A0-138E-47EE-8094-35D86162310F}">
      <formula1>"○,　"</formula1>
    </dataValidation>
    <dataValidation errorStyle="warning" imeMode="hiragana" allowBlank="1" showInputMessage="1" showErrorMessage="1" sqref="O265:U265" xr:uid="{81E431E4-AEAC-409E-A347-FEC60BB54517}"/>
    <dataValidation type="list" imeMode="halfAlpha" allowBlank="1" showInputMessage="1" showErrorMessage="1" error="リストから選択してください" sqref="N266" xr:uid="{192FFA79-7255-48DF-97F3-B202B74F74E7}">
      <formula1>"○,　"</formula1>
    </dataValidation>
    <dataValidation errorStyle="warning" imeMode="hiragana" allowBlank="1" showInputMessage="1" showErrorMessage="1" sqref="O266:U266" xr:uid="{876FED24-CE4C-4357-BB79-E16FEE0A7EC6}"/>
    <dataValidation type="list" imeMode="halfAlpha" allowBlank="1" showInputMessage="1" showErrorMessage="1" error="リストから選択してください" sqref="N267" xr:uid="{9D3FFD0E-0C77-4A3A-BAD6-1429B6F71739}">
      <formula1>"○,　"</formula1>
    </dataValidation>
    <dataValidation errorStyle="warning" imeMode="hiragana" allowBlank="1" showInputMessage="1" showErrorMessage="1" sqref="O267:U267" xr:uid="{70720D08-94A3-46A1-8DA9-A9386B4F32E2}"/>
    <dataValidation type="list" imeMode="halfAlpha" allowBlank="1" showInputMessage="1" showErrorMessage="1" error="リストから選択してください" sqref="N268" xr:uid="{C7D9C112-4680-4B47-8CE3-95F6E1B63ACF}">
      <formula1>"○,　"</formula1>
    </dataValidation>
    <dataValidation errorStyle="warning" imeMode="hiragana" allowBlank="1" showInputMessage="1" showErrorMessage="1" sqref="O268:U268" xr:uid="{64441AF7-3DA6-46B2-8384-600EE419AD62}"/>
    <dataValidation type="list" imeMode="halfAlpha" allowBlank="1" showInputMessage="1" showErrorMessage="1" error="リストから選択してください" sqref="N269" xr:uid="{3CF1D7FE-47BD-4EB5-B711-59632B193063}">
      <formula1>"○,　"</formula1>
    </dataValidation>
    <dataValidation errorStyle="warning" imeMode="hiragana" allowBlank="1" showInputMessage="1" showErrorMessage="1" sqref="O269:U269" xr:uid="{9C5B93AC-7C74-48B0-B184-E77DC76D18AC}"/>
    <dataValidation type="list" imeMode="halfAlpha" allowBlank="1" showInputMessage="1" showErrorMessage="1" error="リストから選択してください" sqref="N270" xr:uid="{8D85BD5C-83D7-4C14-A1C1-0D599DB3431F}">
      <formula1>"○,　"</formula1>
    </dataValidation>
    <dataValidation errorStyle="warning" imeMode="hiragana" allowBlank="1" showInputMessage="1" showErrorMessage="1" sqref="O270:U270" xr:uid="{32D0248A-DF74-4268-ABFB-F05FBDB73A19}"/>
    <dataValidation type="list" imeMode="halfAlpha" allowBlank="1" showInputMessage="1" showErrorMessage="1" error="リストから選択してください" sqref="N271" xr:uid="{C1016A03-7A1F-4B50-9638-0595C1C1D2C2}">
      <formula1>"○,　"</formula1>
    </dataValidation>
    <dataValidation errorStyle="warning" imeMode="hiragana" allowBlank="1" showInputMessage="1" showErrorMessage="1" sqref="O271:U271" xr:uid="{1383105B-5406-4D67-A798-E21F016E5FC4}"/>
    <dataValidation type="list" imeMode="halfAlpha" allowBlank="1" showInputMessage="1" showErrorMessage="1" error="リストから選択してください" sqref="N272" xr:uid="{C2DD842C-00F9-4B3E-A68B-D7633FB575BA}">
      <formula1>"○,　"</formula1>
    </dataValidation>
    <dataValidation errorStyle="warning" imeMode="hiragana" allowBlank="1" showInputMessage="1" showErrorMessage="1" sqref="O272:U272" xr:uid="{FFECE30B-9A53-4CAD-9948-5A4F718FACA9}"/>
    <dataValidation errorStyle="warning" imeMode="hiragana" allowBlank="1" showInputMessage="1" showErrorMessage="1" sqref="E276:U276" xr:uid="{230C68FC-3945-4338-BCAC-014D6AECA292}"/>
    <dataValidation errorStyle="warning" imeMode="hiragana" allowBlank="1" showInputMessage="1" showErrorMessage="1" sqref="D285:O285" xr:uid="{DEEE7AC6-F3F5-46F3-9ADE-9281BA44968B}"/>
    <dataValidation errorStyle="warning" imeMode="halfAlpha" allowBlank="1" showInputMessage="1" showErrorMessage="1" sqref="P285:S285" xr:uid="{DAB9F528-B10E-4DCD-8B07-6023515FAFD8}"/>
    <dataValidation type="date" imeMode="halfAlpha" allowBlank="1" showInputMessage="1" showErrorMessage="1" error="有効な日付を入力してください" sqref="T285:U285" xr:uid="{E966FF21-BD83-4672-9F80-1FBF4194F80C}">
      <formula1>92</formula1>
      <formula2>73415</formula2>
    </dataValidation>
    <dataValidation errorStyle="warning" imeMode="hiragana" allowBlank="1" showInputMessage="1" showErrorMessage="1" sqref="D286:O286" xr:uid="{3259B0F5-3132-4A63-BD9F-C3469ED10BD5}"/>
    <dataValidation errorStyle="warning" imeMode="halfAlpha" allowBlank="1" showInputMessage="1" showErrorMessage="1" sqref="P286:S286" xr:uid="{AC295DCA-1BCB-47DA-B409-E821B969CE68}"/>
    <dataValidation type="date" imeMode="halfAlpha" allowBlank="1" showInputMessage="1" showErrorMessage="1" error="有効な日付を入力してください" sqref="T286:U286" xr:uid="{C2534ADC-54DA-48DB-ADAE-5B4121515F78}">
      <formula1>92</formula1>
      <formula2>73415</formula2>
    </dataValidation>
    <dataValidation errorStyle="warning" imeMode="hiragana" allowBlank="1" showInputMessage="1" showErrorMessage="1" sqref="D287:O287" xr:uid="{FF492883-A341-41D6-A8E5-AC55653BCBCA}"/>
    <dataValidation errorStyle="warning" imeMode="halfAlpha" allowBlank="1" showInputMessage="1" showErrorMessage="1" sqref="P287:S287" xr:uid="{61B22109-2E64-4F91-9FA4-84882D465C4B}"/>
    <dataValidation type="date" imeMode="halfAlpha" allowBlank="1" showInputMessage="1" showErrorMessage="1" error="有効な日付を入力してください" sqref="T287:U287" xr:uid="{2E10B047-8D9E-41EC-ACF1-5D40C3244F04}">
      <formula1>92</formula1>
      <formula2>73415</formula2>
    </dataValidation>
    <dataValidation errorStyle="warning" imeMode="hiragana" allowBlank="1" showInputMessage="1" showErrorMessage="1" sqref="D288:O288" xr:uid="{38CD0C72-50FE-401D-9C96-ADCFF2DF0844}"/>
    <dataValidation errorStyle="warning" imeMode="halfAlpha" allowBlank="1" showInputMessage="1" showErrorMessage="1" sqref="P288:S288" xr:uid="{13CC3A88-EA25-4B77-8598-E403EC60DF02}"/>
    <dataValidation type="date" imeMode="halfAlpha" allowBlank="1" showInputMessage="1" showErrorMessage="1" error="有効な日付を入力してください" sqref="T288:U288" xr:uid="{785D2139-F886-4935-8915-EABD5127F93F}">
      <formula1>92</formula1>
      <formula2>73415</formula2>
    </dataValidation>
    <dataValidation errorStyle="warning" imeMode="hiragana" allowBlank="1" showInputMessage="1" showErrorMessage="1" sqref="D289:O289" xr:uid="{A5796A86-3F4C-4401-ACD7-93AB81EDAB0C}"/>
    <dataValidation errorStyle="warning" imeMode="halfAlpha" allowBlank="1" showInputMessage="1" showErrorMessage="1" sqref="P289:S289" xr:uid="{C32877DD-7209-4A86-8E3A-1F703E18954F}"/>
    <dataValidation type="date" imeMode="halfAlpha" allowBlank="1" showInputMessage="1" showErrorMessage="1" error="有効な日付を入力してください" sqref="T289:U289" xr:uid="{26A0CA02-E271-4F52-B4B9-7C17CAE9BED0}">
      <formula1>92</formula1>
      <formula2>73415</formula2>
    </dataValidation>
    <dataValidation errorStyle="warning" imeMode="hiragana" allowBlank="1" showInputMessage="1" showErrorMessage="1" sqref="D290:O290" xr:uid="{9031B462-7692-456B-9C47-D229613DD982}"/>
    <dataValidation errorStyle="warning" imeMode="halfAlpha" allowBlank="1" showInputMessage="1" showErrorMessage="1" sqref="P290:S290" xr:uid="{935FE2D3-B7A8-4675-9BE8-3D526E13EFC7}"/>
    <dataValidation type="date" imeMode="halfAlpha" allowBlank="1" showInputMessage="1" showErrorMessage="1" error="有効な日付を入力してください" sqref="T290:U290" xr:uid="{C05EBCFD-2F25-49A7-AB52-B23D2FEC9E10}">
      <formula1>92</formula1>
      <formula2>73415</formula2>
    </dataValidation>
  </dataValidations>
  <pageMargins left="0.19685039370078741" right="0.19685039370078741" top="0.39370078740157483" bottom="0.19685039370078741" header="0.19685039370078741" footer="0.19685039370078741"/>
  <pageSetup paperSize="9" scale="70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zoomScaleNormal="100" workbookViewId="0"/>
  </sheetViews>
  <sheetFormatPr defaultRowHeight="13.5" x14ac:dyDescent="0.15"/>
  <cols>
    <col min="1" max="16384" width="9" style="77"/>
  </cols>
  <sheetData>
    <row r="1" spans="1:1" x14ac:dyDescent="0.15">
      <c r="A1" s="77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77" t="str">
        <f>"@神奈川県@和歌山県@鹿児島県@"</f>
        <v>@神奈川県@和歌山県@鹿児島県@</v>
      </c>
    </row>
    <row r="3" spans="1:1" x14ac:dyDescent="0.15">
      <c r="A3" s="77" t="s">
        <v>303</v>
      </c>
    </row>
    <row r="4" spans="1:1" x14ac:dyDescent="0.15">
      <c r="A4" s="77" t="s">
        <v>304</v>
      </c>
    </row>
  </sheetData>
  <sheetProtection algorithmName="SHA-512" hashValue="eZzYEjRab2AE4pjqOcjJqitZQk9talWN2Hek8UrHWa4SG8hjjUQggOkwZ6Yiyi4wbnGNrM+2nUX6Az4EUS8sZQ==" saltValue="pGixE22Mp+qW4oiGtrSl3g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希望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2020-06-08T05:41:47Z</cp:lastPrinted>
  <dcterms:created xsi:type="dcterms:W3CDTF">2018-07-20T07:50:20Z</dcterms:created>
  <dcterms:modified xsi:type="dcterms:W3CDTF">2025-09-29T05:19:30Z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3a4e7fa2-52cc-43db-ad33-0160453b7577</vt:lpwstr>
  </property>
</Properties>
</file>