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4D0D60DE-B21B-4FF5-9A2B-92E61BFCE949}" xr6:coauthVersionLast="47" xr6:coauthVersionMax="47" xr10:uidLastSave="{00000000-0000-0000-0000-000000000000}"/>
  <workbookProtection workbookAlgorithmName="SHA-512" workbookHashValue="jni1odH4rfSB+7sxa7dHiocqQsxV/eFeLFtT78P64m3+xFi+XuJo7dYvUrT7udDi2oOs/CnBLRmWqK/YvOnsIw==" workbookSaltValue="R+z9mywTmEwbveYjMlVCwA==" workbookSpinCount="100000" lockStructure="1"/>
  <bookViews>
    <workbookView xWindow="2895" yWindow="2895" windowWidth="21600" windowHeight="1129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入力シート!$A$247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4" i="7" l="1"/>
  <c r="A303" i="7"/>
  <c r="A302" i="7"/>
  <c r="A301" i="7"/>
  <c r="A300" i="7"/>
  <c r="A299" i="7"/>
  <c r="A298" i="7"/>
  <c r="A297" i="7"/>
  <c r="A286" i="7"/>
  <c r="A285" i="7"/>
  <c r="A284" i="7"/>
  <c r="A283" i="7"/>
  <c r="A282" i="7"/>
  <c r="A281" i="7"/>
  <c r="A280" i="7"/>
  <c r="A279" i="7"/>
  <c r="A278" i="7"/>
  <c r="A277" i="7"/>
  <c r="A276" i="7"/>
  <c r="A275" i="7"/>
  <c r="A274" i="7"/>
  <c r="A273" i="7"/>
  <c r="A272" i="7"/>
  <c r="A271" i="7"/>
  <c r="A270" i="7"/>
  <c r="A269" i="7"/>
  <c r="A268" i="7"/>
  <c r="A267" i="7"/>
  <c r="A266" i="7"/>
  <c r="A251" i="7"/>
  <c r="A250" i="7"/>
  <c r="A249" i="7"/>
  <c r="A248" i="7"/>
  <c r="A247" i="7"/>
  <c r="A177" i="7"/>
  <c r="A175" i="7"/>
  <c r="A161" i="7"/>
  <c r="A159" i="7"/>
  <c r="A157" i="7"/>
  <c r="A153" i="7"/>
  <c r="A151" i="7"/>
  <c r="A149" i="7"/>
  <c r="A122" i="7"/>
  <c r="A120" i="7"/>
  <c r="A118" i="7"/>
  <c r="A116" i="7"/>
  <c r="A114" i="7"/>
  <c r="A112" i="7"/>
  <c r="A87" i="7"/>
  <c r="A85" i="7"/>
  <c r="A83" i="7"/>
  <c r="A81" i="7"/>
  <c r="A79" i="7"/>
  <c r="A77" i="7"/>
  <c r="A75" i="7"/>
  <c r="A73" i="7"/>
  <c r="A71" i="7"/>
  <c r="A69" i="7"/>
  <c r="A63" i="7"/>
  <c r="A40" i="7"/>
  <c r="A38" i="7"/>
  <c r="A36" i="7"/>
  <c r="A34" i="7"/>
  <c r="A32" i="7"/>
  <c r="A30" i="7"/>
  <c r="A28" i="7"/>
  <c r="A26" i="7"/>
  <c r="A24" i="7"/>
  <c r="A22" i="7"/>
  <c r="A20" i="7"/>
  <c r="D249" i="7"/>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D302" i="7" s="1"/>
  <c r="D303" i="7" s="1"/>
  <c r="D304" i="7" s="1"/>
  <c r="D305" i="7" s="1"/>
  <c r="D306" i="7" s="1"/>
  <c r="D307" i="7" s="1"/>
  <c r="D308" i="7" s="1"/>
  <c r="D309" i="7" s="1"/>
  <c r="D310" i="7" s="1"/>
  <c r="S247" i="7"/>
  <c r="D207" i="7"/>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 r="D230" i="7" s="1"/>
  <c r="D231" i="7" s="1"/>
  <c r="D232" i="7" s="1"/>
  <c r="D233" i="7" s="1"/>
  <c r="D234" i="7" s="1"/>
  <c r="D235" i="7" s="1"/>
  <c r="D236" i="7" s="1"/>
  <c r="D237" i="7" s="1"/>
  <c r="D238" i="7" s="1"/>
  <c r="S197" i="7"/>
  <c r="O197" i="7"/>
  <c r="K197" i="7"/>
  <c r="J188" i="7"/>
  <c r="J186" i="7"/>
  <c r="Q173" i="7"/>
  <c r="L173" i="7"/>
  <c r="I173" i="7"/>
  <c r="O172" i="7"/>
  <c r="S172" i="7" s="1"/>
  <c r="O171" i="7"/>
  <c r="S171" i="7" s="1"/>
  <c r="O170" i="7"/>
  <c r="S170" i="7" s="1"/>
  <c r="S173" i="7" l="1"/>
  <c r="O173" i="7"/>
  <c r="A2" i="8"/>
  <c r="A1" i="8"/>
</calcChain>
</file>

<file path=xl/sharedStrings.xml><?xml version="1.0" encoding="utf-8"?>
<sst xmlns="http://schemas.openxmlformats.org/spreadsheetml/2006/main" count="279" uniqueCount="215">
  <si>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</si>
  <si>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</si>
  <si>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</si>
  <si>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</si>
  <si>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</si>
  <si>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</si>
  <si>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</si>
  <si>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</si>
  <si>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</si>
  <si>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</si>
  <si>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</si>
  <si>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</si>
  <si>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</si>
  <si>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</si>
  <si>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から</t>
    <phoneticPr fontId="5"/>
  </si>
  <si>
    <t>まで</t>
    <phoneticPr fontId="5"/>
  </si>
  <si>
    <t>衛生</t>
  </si>
  <si>
    <t>電気</t>
  </si>
  <si>
    <t>建築積算</t>
  </si>
  <si>
    <t>業務区分・部門</t>
    <rPh sb="0" eb="2">
      <t>ギョウム</t>
    </rPh>
    <rPh sb="2" eb="4">
      <t>クブン</t>
    </rPh>
    <rPh sb="5" eb="7">
      <t>ブモン</t>
    </rPh>
    <phoneticPr fontId="5"/>
  </si>
  <si>
    <t>暖冷房</t>
    <rPh sb="0" eb="1">
      <t>ダン</t>
    </rPh>
    <rPh sb="1" eb="3">
      <t>レイボウ</t>
    </rPh>
    <phoneticPr fontId="6"/>
  </si>
  <si>
    <t>担当者氏名</t>
    <rPh sb="0" eb="3">
      <t>タントウシャ</t>
    </rPh>
    <rPh sb="3" eb="5">
      <t>シメイ</t>
    </rPh>
    <phoneticPr fontId="6"/>
  </si>
  <si>
    <t>担当者氏名カナ</t>
    <rPh sb="0" eb="3">
      <t>タントウシャ</t>
    </rPh>
    <rPh sb="3" eb="5">
      <t>シメイ</t>
    </rPh>
    <phoneticPr fontId="6"/>
  </si>
  <si>
    <t>人</t>
    <rPh sb="0" eb="1">
      <t>ニン</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</si>
  <si>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</si>
  <si>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</si>
  <si>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r>
      <t xml:space="preserve">測
量
</t>
    </r>
    <r>
      <rPr>
        <sz val="11"/>
        <color rgb="FFFF0000"/>
        <rFont val="ＭＳ ゴシック"/>
        <family val="3"/>
        <charset val="128"/>
      </rPr>
      <t>*1</t>
    </r>
    <rPh sb="0" eb="1">
      <t>ハカ</t>
    </rPh>
    <rPh sb="2" eb="3">
      <t>リョウ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</si>
  <si>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</si>
  <si>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</si>
  <si>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</si>
  <si>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</si>
  <si>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</si>
  <si>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</si>
  <si>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</si>
  <si>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</si>
  <si>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その他</t>
    <rPh sb="2" eb="3">
      <t>タ</t>
    </rPh>
    <phoneticPr fontId="6"/>
  </si>
  <si>
    <t>　　　合計</t>
    <rPh sb="3" eb="5">
      <t>ゴウケイ</t>
    </rPh>
    <phoneticPr fontId="6"/>
  </si>
  <si>
    <t>希望</t>
    <rPh sb="0" eb="2">
      <t>キボウ</t>
    </rPh>
    <phoneticPr fontId="5"/>
  </si>
  <si>
    <t>耐震診断</t>
    <rPh sb="0" eb="2">
      <t>タイシン</t>
    </rPh>
    <rPh sb="2" eb="4">
      <t>シンダン</t>
    </rPh>
    <phoneticPr fontId="5"/>
  </si>
  <si>
    <t>地区計画及び地域計画</t>
    <rPh sb="0" eb="2">
      <t>チク</t>
    </rPh>
    <rPh sb="2" eb="4">
      <t>ケイカク</t>
    </rPh>
    <rPh sb="4" eb="5">
      <t>オヨ</t>
    </rPh>
    <rPh sb="6" eb="8">
      <t>チイキ</t>
    </rPh>
    <rPh sb="8" eb="10">
      <t>ケイカク</t>
    </rPh>
    <phoneticPr fontId="5"/>
  </si>
  <si>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</si>
  <si>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</si>
  <si>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不動産の鑑定評価に関する法律第22条の登録がなければ希望することはできません。</t>
    <rPh sb="0" eb="3">
      <t>フドウサン</t>
    </rPh>
    <rPh sb="4" eb="6">
      <t>カンテイ</t>
    </rPh>
    <rPh sb="6" eb="8">
      <t>ヒョウカ</t>
    </rPh>
    <rPh sb="9" eb="10">
      <t>カン</t>
    </rPh>
    <rPh sb="12" eb="14">
      <t>ホウリツ</t>
    </rPh>
    <rPh sb="14" eb="15">
      <t>ダイ</t>
    </rPh>
    <rPh sb="17" eb="18">
      <t>ジョウ</t>
    </rPh>
    <rPh sb="19" eb="21">
      <t>トウロク</t>
    </rPh>
    <rPh sb="26" eb="28">
      <t>キボウ</t>
    </rPh>
    <phoneticPr fontId="6"/>
  </si>
  <si>
    <t>都市計画及び地方計画</t>
    <rPh sb="2" eb="4">
      <t>ケイカク</t>
    </rPh>
    <phoneticPr fontId="6"/>
  </si>
  <si>
    <t>地質調査</t>
    <rPh sb="0" eb="2">
      <t>チシツ</t>
    </rPh>
    <rPh sb="2" eb="4">
      <t>チョウサ</t>
    </rPh>
    <phoneticPr fontId="5"/>
  </si>
  <si>
    <r>
      <t>不動産鑑定</t>
    </r>
    <r>
      <rPr>
        <sz val="11"/>
        <color rgb="FFFF0000"/>
        <rFont val="ＭＳ ゴシック"/>
        <family val="3"/>
        <charset val="128"/>
      </rPr>
      <t>*3</t>
    </r>
    <rPh sb="3" eb="5">
      <t>カンテイ</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</si>
  <si>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</si>
  <si>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</si>
  <si>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</si>
  <si>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</si>
  <si>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</si>
  <si>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</si>
  <si>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補償関係コンサルタント業務</t>
    <rPh sb="0" eb="2">
      <t>ホショウ</t>
    </rPh>
    <rPh sb="2" eb="4">
      <t>カンケイ</t>
    </rPh>
    <rPh sb="11" eb="13">
      <t>ギョウム</t>
    </rPh>
    <phoneticPr fontId="6"/>
  </si>
  <si>
    <t>河川、砂防及び海岸・海洋</t>
    <rPh sb="10" eb="12">
      <t>カイヨウ</t>
    </rPh>
    <phoneticPr fontId="6"/>
  </si>
  <si>
    <t>人数</t>
    <rPh sb="0" eb="2">
      <t>ニンズウ</t>
    </rPh>
    <phoneticPr fontId="6"/>
  </si>
  <si>
    <t>コンサル</t>
  </si>
  <si>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</si>
  <si>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</si>
  <si>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</si>
  <si>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</si>
  <si>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自己資本額</t>
    <rPh sb="0" eb="2">
      <t>ジコ</t>
    </rPh>
    <rPh sb="2" eb="4">
      <t>シホン</t>
    </rPh>
    <rPh sb="4" eb="5">
      <t>ガク</t>
    </rPh>
    <phoneticPr fontId="5"/>
  </si>
  <si>
    <t>区分</t>
    <rPh sb="0" eb="2">
      <t>クブン</t>
    </rPh>
    <phoneticPr fontId="5"/>
  </si>
  <si>
    <t>年</t>
    <rPh sb="0" eb="1">
      <t>ネン</t>
    </rPh>
    <phoneticPr fontId="6"/>
  </si>
  <si>
    <t>営業年数</t>
    <rPh sb="0" eb="2">
      <t>エイギョウ</t>
    </rPh>
    <rPh sb="2" eb="4">
      <t>ネンスウ</t>
    </rPh>
    <phoneticPr fontId="6"/>
  </si>
  <si>
    <t>G.有資格者数</t>
    <rPh sb="2" eb="6">
      <t>ユウシカクシャ</t>
    </rPh>
    <rPh sb="6" eb="7">
      <t>スウ</t>
    </rPh>
    <phoneticPr fontId="5"/>
  </si>
  <si>
    <t>分析・解析</t>
    <rPh sb="0" eb="2">
      <t>ブンセキ</t>
    </rPh>
    <rPh sb="3" eb="5">
      <t>カイセキ</t>
    </rPh>
    <phoneticPr fontId="6"/>
  </si>
  <si>
    <t>計算業務</t>
    <rPh sb="2" eb="4">
      <t>ギョウム</t>
    </rPh>
    <phoneticPr fontId="6"/>
  </si>
  <si>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</si>
  <si>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</si>
  <si>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</si>
  <si>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1"/>
  </si>
  <si>
    <t>リストから選択してください。</t>
    <phoneticPr fontId="5"/>
  </si>
  <si>
    <t>半角の数字とハイフンで入力してください。保有していない場合は、入力する必要はありません。</t>
    <phoneticPr fontId="5"/>
  </si>
  <si>
    <t>項目名</t>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</si>
  <si>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</si>
  <si>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</si>
  <si>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技術士</t>
  </si>
  <si>
    <t>第一種電気主任技術者</t>
  </si>
  <si>
    <t>線路主任技術者</t>
  </si>
  <si>
    <t>例)カブシキガイシャスズキグミ　正式名称を全角カタカナで入力してください。</t>
    <phoneticPr fontId="5"/>
  </si>
  <si>
    <t>例)株式会社鈴木組　正式名称で入力してください。</t>
    <phoneticPr fontId="5"/>
  </si>
  <si>
    <t>例)0000-00-0000　半角の数字とハイフンで入力してください。</t>
    <phoneticPr fontId="5"/>
  </si>
  <si>
    <t>例)所長　正式名称で入力してください。</t>
    <rPh sb="5" eb="7">
      <t>セイシキ</t>
    </rPh>
    <rPh sb="7" eb="9">
      <t>メイショウ</t>
    </rPh>
    <rPh sb="10" eb="12">
      <t>ニュウリョク</t>
    </rPh>
    <phoneticPr fontId="5"/>
  </si>
  <si>
    <t>合計(千円)</t>
    <rPh sb="0" eb="2">
      <t>ゴウケイ</t>
    </rPh>
    <rPh sb="3" eb="5">
      <t>センエン</t>
    </rPh>
    <phoneticPr fontId="5"/>
  </si>
  <si>
    <t>払込資本金</t>
    <rPh sb="0" eb="1">
      <t>ハラ</t>
    </rPh>
    <rPh sb="1" eb="2">
      <t>コ</t>
    </rPh>
    <rPh sb="2" eb="4">
      <t>シホン</t>
    </rPh>
    <rPh sb="4" eb="5">
      <t>キン</t>
    </rPh>
    <phoneticPr fontId="5"/>
  </si>
  <si>
    <t>準備金・積立金</t>
    <phoneticPr fontId="5"/>
  </si>
  <si>
    <t>次期繰越利益(欠損)金</t>
    <phoneticPr fontId="5"/>
  </si>
  <si>
    <t>計</t>
    <phoneticPr fontId="5"/>
  </si>
  <si>
    <t>計</t>
    <rPh sb="0" eb="1">
      <t>ケイ</t>
    </rPh>
    <phoneticPr fontId="5"/>
  </si>
  <si>
    <t>剰余(欠損)金
処分(千円)</t>
    <rPh sb="0" eb="2">
      <t>ジョウヨ</t>
    </rPh>
    <rPh sb="3" eb="5">
      <t>ケッソン</t>
    </rPh>
    <rPh sb="6" eb="7">
      <t>キン</t>
    </rPh>
    <rPh sb="8" eb="10">
      <t>ショブン</t>
    </rPh>
    <rPh sb="11" eb="13">
      <t>センエン</t>
    </rPh>
    <phoneticPr fontId="5"/>
  </si>
  <si>
    <t>総職員数</t>
    <rPh sb="0" eb="4">
      <t>ソウショクインスウ</t>
    </rPh>
    <phoneticPr fontId="6"/>
  </si>
  <si>
    <t>人</t>
    <rPh sb="0" eb="1">
      <t>ヒト</t>
    </rPh>
    <phoneticPr fontId="5"/>
  </si>
  <si>
    <t>一級建築士</t>
    <phoneticPr fontId="5"/>
  </si>
  <si>
    <t>二級建築士</t>
    <phoneticPr fontId="5"/>
  </si>
  <si>
    <t>建築積算資格者</t>
    <rPh sb="0" eb="4">
      <t>ケンチクセキサン</t>
    </rPh>
    <rPh sb="4" eb="7">
      <t>シカクシャ</t>
    </rPh>
    <phoneticPr fontId="5"/>
  </si>
  <si>
    <t>測量士</t>
    <rPh sb="0" eb="3">
      <t>ソクリョウシ</t>
    </rPh>
    <phoneticPr fontId="5"/>
  </si>
  <si>
    <t>環境計量士</t>
    <rPh sb="0" eb="2">
      <t>カンキョウ</t>
    </rPh>
    <rPh sb="2" eb="5">
      <t>ケイリョウシ</t>
    </rPh>
    <phoneticPr fontId="5"/>
  </si>
  <si>
    <t>不動産鑑定士</t>
    <rPh sb="0" eb="3">
      <t>フドウサン</t>
    </rPh>
    <rPh sb="3" eb="6">
      <t>カンテイシ</t>
    </rPh>
    <phoneticPr fontId="5"/>
  </si>
  <si>
    <t>土地家屋調査士</t>
    <phoneticPr fontId="5"/>
  </si>
  <si>
    <t>司法書士</t>
    <rPh sb="0" eb="4">
      <t>シホウショシ</t>
    </rPh>
    <phoneticPr fontId="5"/>
  </si>
  <si>
    <t>ＲＣＣＭ</t>
    <phoneticPr fontId="5"/>
  </si>
  <si>
    <t>地質調査技士</t>
    <rPh sb="0" eb="2">
      <t>チシツ</t>
    </rPh>
    <rPh sb="2" eb="6">
      <t>チョウサギシ</t>
    </rPh>
    <phoneticPr fontId="5"/>
  </si>
  <si>
    <t>建設部門</t>
    <phoneticPr fontId="5"/>
  </si>
  <si>
    <t>農業部門</t>
    <phoneticPr fontId="5"/>
  </si>
  <si>
    <t>水産部門</t>
    <phoneticPr fontId="5"/>
  </si>
  <si>
    <t>衛生工学部門</t>
    <rPh sb="0" eb="4">
      <t>エイセイコウガク</t>
    </rPh>
    <rPh sb="4" eb="6">
      <t>ブモン</t>
    </rPh>
    <phoneticPr fontId="5"/>
  </si>
  <si>
    <t>機械部門</t>
    <rPh sb="0" eb="2">
      <t>キカイ</t>
    </rPh>
    <rPh sb="2" eb="4">
      <t>ブモン</t>
    </rPh>
    <phoneticPr fontId="5"/>
  </si>
  <si>
    <t>情報工学部門</t>
    <rPh sb="0" eb="4">
      <t>ジョウホウコウガク</t>
    </rPh>
    <rPh sb="4" eb="6">
      <t>ブモン</t>
    </rPh>
    <phoneticPr fontId="5"/>
  </si>
  <si>
    <t>地質調査</t>
    <rPh sb="0" eb="4">
      <t>チシツチョウサ</t>
    </rPh>
    <phoneticPr fontId="5"/>
  </si>
  <si>
    <t>第一種電送交換主任技術者</t>
    <rPh sb="0" eb="3">
      <t>ダイイッシュ</t>
    </rPh>
    <rPh sb="3" eb="4">
      <t>デン</t>
    </rPh>
    <phoneticPr fontId="5"/>
  </si>
  <si>
    <t>補償業務管理士</t>
    <rPh sb="0" eb="4">
      <t>ホショウギョウム</t>
    </rPh>
    <rPh sb="4" eb="7">
      <t>カンリシ</t>
    </rPh>
    <phoneticPr fontId="5"/>
  </si>
  <si>
    <t>公共用地経験者</t>
    <rPh sb="0" eb="4">
      <t>コウキョウヨウチ</t>
    </rPh>
    <rPh sb="4" eb="7">
      <t>ケイケンシャ</t>
    </rPh>
    <phoneticPr fontId="5"/>
  </si>
  <si>
    <t>登録の
有無</t>
    <rPh sb="0" eb="2">
      <t>トウロク</t>
    </rPh>
    <rPh sb="4" eb="6">
      <t>ウム</t>
    </rPh>
    <phoneticPr fontId="4"/>
  </si>
  <si>
    <t>登録事業名</t>
    <phoneticPr fontId="5"/>
  </si>
  <si>
    <t>登録番号
例)00-00000</t>
    <phoneticPr fontId="5"/>
  </si>
  <si>
    <t>測量一般</t>
    <phoneticPr fontId="6"/>
  </si>
  <si>
    <t>測量業者</t>
    <phoneticPr fontId="5"/>
  </si>
  <si>
    <t>地図の調整</t>
    <phoneticPr fontId="6"/>
  </si>
  <si>
    <t>航空測量</t>
    <phoneticPr fontId="6"/>
  </si>
  <si>
    <t>建築関係建設コンサルタント業務</t>
    <rPh sb="0" eb="1">
      <t>ケン</t>
    </rPh>
    <rPh sb="1" eb="2">
      <t>チク</t>
    </rPh>
    <rPh sb="2" eb="4">
      <t>カンケイ</t>
    </rPh>
    <rPh sb="4" eb="6">
      <t>ケンセツ</t>
    </rPh>
    <rPh sb="13" eb="15">
      <t>ギョウム</t>
    </rPh>
    <phoneticPr fontId="6"/>
  </si>
  <si>
    <r>
      <t>建築一般</t>
    </r>
    <r>
      <rPr>
        <sz val="11"/>
        <color rgb="FFFF0000"/>
        <rFont val="ＭＳ ゴシック"/>
        <family val="3"/>
        <charset val="128"/>
      </rPr>
      <t>*2</t>
    </r>
    <phoneticPr fontId="6"/>
  </si>
  <si>
    <t>建築士事務所</t>
    <phoneticPr fontId="5"/>
  </si>
  <si>
    <t>意匠</t>
    <phoneticPr fontId="6"/>
  </si>
  <si>
    <t>構造</t>
    <phoneticPr fontId="6"/>
  </si>
  <si>
    <t>調査</t>
    <phoneticPr fontId="6"/>
  </si>
  <si>
    <t>土木関係建設コンサルタント業務</t>
    <rPh sb="0" eb="1">
      <t>ツチ</t>
    </rPh>
    <rPh sb="1" eb="2">
      <t>モク</t>
    </rPh>
    <rPh sb="2" eb="4">
      <t>カンケイ</t>
    </rPh>
    <rPh sb="4" eb="6">
      <t>ケンセツ</t>
    </rPh>
    <rPh sb="13" eb="15">
      <t>ギョウム</t>
    </rPh>
    <phoneticPr fontId="5"/>
  </si>
  <si>
    <t>建設コンサルタント</t>
    <rPh sb="0" eb="2">
      <t>ケンセツ</t>
    </rPh>
    <phoneticPr fontId="5"/>
  </si>
  <si>
    <t>建設コンサルタント</t>
    <phoneticPr fontId="5"/>
  </si>
  <si>
    <t>港湾及び空港</t>
    <phoneticPr fontId="6"/>
  </si>
  <si>
    <t>電力土木</t>
    <phoneticPr fontId="6"/>
  </si>
  <si>
    <t>道路</t>
    <phoneticPr fontId="6"/>
  </si>
  <si>
    <t>鉄道</t>
    <phoneticPr fontId="6"/>
  </si>
  <si>
    <t>上水道及び工業用水</t>
    <phoneticPr fontId="6"/>
  </si>
  <si>
    <t>下水道</t>
    <phoneticPr fontId="6"/>
  </si>
  <si>
    <t>農業土木</t>
    <phoneticPr fontId="6"/>
  </si>
  <si>
    <t>森林土木</t>
    <phoneticPr fontId="6"/>
  </si>
  <si>
    <t>水産土木</t>
    <phoneticPr fontId="6"/>
  </si>
  <si>
    <t>廃棄物</t>
    <phoneticPr fontId="6"/>
  </si>
  <si>
    <t>造園</t>
    <phoneticPr fontId="6"/>
  </si>
  <si>
    <t>地質</t>
    <phoneticPr fontId="6"/>
  </si>
  <si>
    <t>土質及び基礎</t>
    <phoneticPr fontId="6"/>
  </si>
  <si>
    <t>鋼構造及びコンクリート</t>
    <phoneticPr fontId="6"/>
  </si>
  <si>
    <t>トンネル</t>
    <phoneticPr fontId="6"/>
  </si>
  <si>
    <t>施工計画、施工設備及び積算</t>
    <phoneticPr fontId="6"/>
  </si>
  <si>
    <t>建設環境</t>
    <phoneticPr fontId="6"/>
  </si>
  <si>
    <t>交通量調査</t>
    <phoneticPr fontId="6"/>
  </si>
  <si>
    <t>環境調査</t>
    <phoneticPr fontId="6"/>
  </si>
  <si>
    <t>経済調査</t>
    <phoneticPr fontId="6"/>
  </si>
  <si>
    <t>宅地造成</t>
    <phoneticPr fontId="6"/>
  </si>
  <si>
    <t>電算関係</t>
    <phoneticPr fontId="6"/>
  </si>
  <si>
    <t>資料等整理</t>
    <phoneticPr fontId="6"/>
  </si>
  <si>
    <t>施工管理</t>
    <phoneticPr fontId="6"/>
  </si>
  <si>
    <t>地質調査業者</t>
    <phoneticPr fontId="5"/>
  </si>
  <si>
    <t>補償コンサルタント</t>
    <rPh sb="0" eb="2">
      <t>ホショウ</t>
    </rPh>
    <phoneticPr fontId="5"/>
  </si>
  <si>
    <t>土地調査</t>
    <phoneticPr fontId="6"/>
  </si>
  <si>
    <t>補償コンサルタント</t>
    <phoneticPr fontId="5"/>
  </si>
  <si>
    <t>土地評価</t>
    <phoneticPr fontId="6"/>
  </si>
  <si>
    <t>物件</t>
    <phoneticPr fontId="6"/>
  </si>
  <si>
    <t>機械工作物</t>
    <phoneticPr fontId="6"/>
  </si>
  <si>
    <t>営業補償・特殊補償</t>
    <rPh sb="2" eb="4">
      <t>ホショウ</t>
    </rPh>
    <phoneticPr fontId="6"/>
  </si>
  <si>
    <t>事業損失</t>
    <phoneticPr fontId="6"/>
  </si>
  <si>
    <t>補償関連</t>
    <phoneticPr fontId="6"/>
  </si>
  <si>
    <t>不動産鑑定業者</t>
    <phoneticPr fontId="5"/>
  </si>
  <si>
    <t>司法書士</t>
    <phoneticPr fontId="5"/>
  </si>
  <si>
    <t>計量証明事業者</t>
    <phoneticPr fontId="5"/>
  </si>
  <si>
    <t>*1</t>
    <phoneticPr fontId="6"/>
  </si>
  <si>
    <t>*2</t>
    <phoneticPr fontId="6"/>
  </si>
  <si>
    <t>*3</t>
    <phoneticPr fontId="6"/>
  </si>
  <si>
    <t>土地家屋調査士</t>
    <rPh sb="0" eb="4">
      <t>トチカオク</t>
    </rPh>
    <rPh sb="4" eb="7">
      <t>チョウサシ</t>
    </rPh>
    <phoneticPr fontId="5"/>
  </si>
  <si>
    <t>登記手続等</t>
    <rPh sb="0" eb="4">
      <t>トウキテツヅ</t>
    </rPh>
    <rPh sb="4" eb="5">
      <t>トウ</t>
    </rPh>
    <phoneticPr fontId="5"/>
  </si>
  <si>
    <t>建設機械</t>
    <rPh sb="0" eb="2">
      <t>ケンセツ</t>
    </rPh>
    <rPh sb="2" eb="4">
      <t>キカイ</t>
    </rPh>
    <phoneticPr fontId="6"/>
  </si>
  <si>
    <t>養父市 競争入札参加資格審査申請書【測量・建設コンサルタント】</t>
    <rPh sb="0" eb="2">
      <t>ヤブ</t>
    </rPh>
    <rPh sb="2" eb="3">
      <t>シ</t>
    </rPh>
    <rPh sb="4" eb="6">
      <t>キョウソウ</t>
    </rPh>
    <rPh sb="6" eb="8">
      <t>ニュウサツ</t>
    </rPh>
    <rPh sb="8" eb="10">
      <t>サンカ</t>
    </rPh>
    <rPh sb="10" eb="12">
      <t>シカク</t>
    </rPh>
    <rPh sb="12" eb="14">
      <t>シンサ</t>
    </rPh>
    <rPh sb="14" eb="17">
      <t>シンセイショ</t>
    </rPh>
    <rPh sb="18" eb="20">
      <t>ソクリョウ</t>
    </rPh>
    <rPh sb="21" eb="23">
      <t>ケンセツ</t>
    </rPh>
    <phoneticPr fontId="5"/>
  </si>
  <si>
    <t>例)株式会社鈴木組　関西営業所
正式名称で入力してください。支店・営業所名は、１文字空けて入力してください。</t>
    <rPh sb="10" eb="12">
      <t>カンサイ</t>
    </rPh>
    <phoneticPr fontId="5"/>
  </si>
  <si>
    <t>前々年度分の業務期間</t>
    <rPh sb="0" eb="2">
      <t>マエマエ</t>
    </rPh>
    <rPh sb="2" eb="3">
      <t>ドシ</t>
    </rPh>
    <rPh sb="3" eb="4">
      <t>ド</t>
    </rPh>
    <rPh sb="4" eb="5">
      <t>ブン</t>
    </rPh>
    <rPh sb="6" eb="8">
      <t>ギョウム</t>
    </rPh>
    <rPh sb="8" eb="10">
      <t>キカン</t>
    </rPh>
    <phoneticPr fontId="6"/>
  </si>
  <si>
    <t>前年度分の業務期間</t>
    <rPh sb="0" eb="3">
      <t>ゼンネンド</t>
    </rPh>
    <rPh sb="3" eb="4">
      <t>ブン</t>
    </rPh>
    <rPh sb="5" eb="7">
      <t>ギョウム</t>
    </rPh>
    <rPh sb="7" eb="9">
      <t>キカン</t>
    </rPh>
    <phoneticPr fontId="6"/>
  </si>
  <si>
    <t>直前2年間の
年間平均実績高（千円）</t>
    <rPh sb="0" eb="2">
      <t>チョクゼン</t>
    </rPh>
    <rPh sb="3" eb="4">
      <t>ネン</t>
    </rPh>
    <rPh sb="4" eb="5">
      <t>カン</t>
    </rPh>
    <rPh sb="7" eb="9">
      <t>ネンカン</t>
    </rPh>
    <rPh sb="9" eb="11">
      <t>ヘイキン</t>
    </rPh>
    <rPh sb="11" eb="13">
      <t>ジッセキ</t>
    </rPh>
    <rPh sb="13" eb="14">
      <t>ダカ</t>
    </rPh>
    <rPh sb="15" eb="17">
      <t>センエン</t>
    </rPh>
    <phoneticPr fontId="5"/>
  </si>
  <si>
    <t>前々年度分決算
（千円）</t>
    <rPh sb="0" eb="2">
      <t>マエマエ</t>
    </rPh>
    <rPh sb="2" eb="3">
      <t>ドシ</t>
    </rPh>
    <rPh sb="3" eb="4">
      <t>ド</t>
    </rPh>
    <rPh sb="4" eb="5">
      <t>ブン</t>
    </rPh>
    <rPh sb="5" eb="7">
      <t>ケッサン</t>
    </rPh>
    <rPh sb="9" eb="11">
      <t>センエン</t>
    </rPh>
    <phoneticPr fontId="6"/>
  </si>
  <si>
    <t>前年度分決算（千円）</t>
    <rPh sb="0" eb="2">
      <t>ゼンネン</t>
    </rPh>
    <rPh sb="2" eb="3">
      <t>ド</t>
    </rPh>
    <rPh sb="3" eb="4">
      <t>ブン</t>
    </rPh>
    <rPh sb="4" eb="6">
      <t>ケッサン</t>
    </rPh>
    <rPh sb="7" eb="9">
      <t>センエン</t>
    </rPh>
    <phoneticPr fontId="5"/>
  </si>
  <si>
    <t>参加を希望する業種の契約実績高を入力してください。</t>
    <rPh sb="0" eb="2">
      <t>サンカ</t>
    </rPh>
    <rPh sb="3" eb="5">
      <t>キボウ</t>
    </rPh>
    <rPh sb="7" eb="9">
      <t>ギョウシュ</t>
    </rPh>
    <rPh sb="10" eb="15">
      <t>ケイヤクジッセキダカ</t>
    </rPh>
    <rPh sb="16" eb="18">
      <t>ニュウリョク</t>
    </rPh>
    <phoneticPr fontId="5"/>
  </si>
  <si>
    <t>工事監理（建築）</t>
    <rPh sb="2" eb="4">
      <t>カンリ</t>
    </rPh>
    <phoneticPr fontId="4"/>
  </si>
  <si>
    <t>工事監理（電気）</t>
    <rPh sb="2" eb="4">
      <t>カンリ</t>
    </rPh>
    <phoneticPr fontId="4"/>
  </si>
  <si>
    <t>工事監理（機械）</t>
    <rPh sb="2" eb="4">
      <t>カンリ</t>
    </rPh>
    <phoneticPr fontId="4"/>
  </si>
  <si>
    <t>補償関係コンサルタント業務</t>
    <rPh sb="2" eb="4">
      <t>カンケイ</t>
    </rPh>
    <phoneticPr fontId="5"/>
  </si>
  <si>
    <t>しない</t>
  </si>
  <si>
    <t>例)1000001　「-（ハイフン）」を使わず7桁の数字のみで入力してください。</t>
    <rPh sb="20" eb="21">
      <t>ツカ</t>
    </rPh>
    <phoneticPr fontId="5"/>
  </si>
  <si>
    <t>一級土木施工管理技士</t>
    <rPh sb="2" eb="4">
      <t>ドボク</t>
    </rPh>
    <rPh sb="4" eb="6">
      <t>セコウ</t>
    </rPh>
    <rPh sb="6" eb="10">
      <t>カンリギシ</t>
    </rPh>
    <phoneticPr fontId="5"/>
  </si>
  <si>
    <t>二級土木施工管理技士</t>
    <rPh sb="2" eb="10">
      <t>ドボクセコウカンリギシ</t>
    </rPh>
    <phoneticPr fontId="5"/>
  </si>
  <si>
    <t>電気・電子</t>
  </si>
  <si>
    <t>登記、または住民票上の所在地と「(2)所在地」が一致しているかどうかを、リストから選択してください。</t>
    <phoneticPr fontId="5"/>
  </si>
  <si>
    <t>この申請書の事務手続きをした方、または内容を説明できる方の情報を入力してください。申請書の確認で問い合わせをする場合があります。</t>
    <phoneticPr fontId="5"/>
  </si>
  <si>
    <t>例)10　営業年数を入力してください。創業から申請日まで（組織変更、合併等による期間の通算可）。
１年に満たない場合は0を入力してください。</t>
    <phoneticPr fontId="5"/>
  </si>
  <si>
    <t>例)カブシキガイシャスズキグミ　カンサイエイギョウショ
正式名称を全角カタカナで入力してください。支店・営業所名は、１文字空けて入力してください。</t>
    <phoneticPr fontId="5"/>
  </si>
  <si>
    <t>一致する</t>
  </si>
  <si>
    <t>業務を希望する場合、希望、登録の有無、登録番号、登録年月日欄を入力してください。
希望、登録の有無欄は、リストから選択してください。</t>
    <rPh sb="0" eb="2">
      <t>ギョウム</t>
    </rPh>
    <rPh sb="3" eb="5">
      <t>キボウ</t>
    </rPh>
    <rPh sb="7" eb="9">
      <t>バアイ</t>
    </rPh>
    <rPh sb="10" eb="12">
      <t>キボウ</t>
    </rPh>
    <rPh sb="13" eb="15">
      <t>トウロク</t>
    </rPh>
    <rPh sb="16" eb="18">
      <t>ウム</t>
    </rPh>
    <rPh sb="19" eb="21">
      <t>トウロク</t>
    </rPh>
    <rPh sb="21" eb="23">
      <t>バンゴウ</t>
    </rPh>
    <rPh sb="24" eb="26">
      <t>トウロク</t>
    </rPh>
    <rPh sb="26" eb="29">
      <t>ネンガッピ</t>
    </rPh>
    <rPh sb="29" eb="30">
      <t>ラン</t>
    </rPh>
    <rPh sb="31" eb="33">
      <t>ニュウリョク</t>
    </rPh>
    <rPh sb="41" eb="43">
      <t>キボウ</t>
    </rPh>
    <rPh sb="44" eb="46">
      <t>トウロク</t>
    </rPh>
    <rPh sb="47" eb="49">
      <t>ウム</t>
    </rPh>
    <rPh sb="49" eb="50">
      <t>ラン</t>
    </rPh>
    <rPh sb="57" eb="59">
      <t>センタク</t>
    </rPh>
    <phoneticPr fontId="6"/>
  </si>
  <si>
    <t>建築設備士</t>
    <rPh sb="0" eb="2">
      <t>ケンチク</t>
    </rPh>
    <rPh sb="4" eb="5">
      <t>シ</t>
    </rPh>
    <phoneticPr fontId="5"/>
  </si>
  <si>
    <t>総合技術監理部門</t>
    <rPh sb="0" eb="4">
      <t>ソウゴウギジュツ</t>
    </rPh>
    <rPh sb="4" eb="6">
      <t>カンリ</t>
    </rPh>
    <rPh sb="6" eb="8">
      <t>ブモン</t>
    </rPh>
    <phoneticPr fontId="5"/>
  </si>
  <si>
    <t>森林部門</t>
    <rPh sb="0" eb="2">
      <t>シンリン</t>
    </rPh>
    <rPh sb="2" eb="4">
      <t>ブモン</t>
    </rPh>
    <phoneticPr fontId="5"/>
  </si>
  <si>
    <t>上下水道部門</t>
    <rPh sb="0" eb="2">
      <t>ジョウゲ</t>
    </rPh>
    <rPh sb="2" eb="4">
      <t>スイドウ</t>
    </rPh>
    <rPh sb="4" eb="6">
      <t>ブモン</t>
    </rPh>
    <phoneticPr fontId="5"/>
  </si>
  <si>
    <t>電気・電子部門</t>
    <rPh sb="0" eb="2">
      <t>デンキ</t>
    </rPh>
    <rPh sb="3" eb="5">
      <t>デンシ</t>
    </rPh>
    <rPh sb="5" eb="7">
      <t>ブモン</t>
    </rPh>
    <phoneticPr fontId="5"/>
  </si>
  <si>
    <t>機械設備積算</t>
    <rPh sb="0" eb="2">
      <t>キカイ</t>
    </rPh>
    <rPh sb="2" eb="4">
      <t>セツビ</t>
    </rPh>
    <phoneticPr fontId="12"/>
  </si>
  <si>
    <t>電気設備積算</t>
    <rPh sb="2" eb="4">
      <t>セツビ</t>
    </rPh>
    <phoneticPr fontId="6"/>
  </si>
  <si>
    <t>構造設計一級建築士</t>
    <phoneticPr fontId="5"/>
  </si>
  <si>
    <t>設備設計一級建築士</t>
    <phoneticPr fontId="5"/>
  </si>
  <si>
    <t>28_養父市</t>
  </si>
  <si>
    <t>直前決算額
(千円)</t>
    <rPh sb="0" eb="2">
      <t>チョクゼン</t>
    </rPh>
    <rPh sb="2" eb="4">
      <t>ケッサン</t>
    </rPh>
    <rPh sb="4" eb="5">
      <t>ガク</t>
    </rPh>
    <rPh sb="7" eb="9">
      <t>センエン</t>
    </rPh>
    <phoneticPr fontId="6"/>
  </si>
  <si>
    <t>決算後の増減額(千円)</t>
    <rPh sb="0" eb="3">
      <t>ケッサンゴ</t>
    </rPh>
    <rPh sb="4" eb="6">
      <t>ゾウゲン</t>
    </rPh>
    <rPh sb="6" eb="7">
      <t>ガク</t>
    </rPh>
    <rPh sb="8" eb="10">
      <t>センエン</t>
    </rPh>
    <phoneticPr fontId="5"/>
  </si>
  <si>
    <t>H.業種情報</t>
    <phoneticPr fontId="5"/>
  </si>
  <si>
    <t>例)2025/4/1、R7/4/1</t>
    <phoneticPr fontId="5"/>
  </si>
  <si>
    <t>例)2025/4/1</t>
    <phoneticPr fontId="5"/>
  </si>
  <si>
    <t>測量・建設コンサルタントに係る競争に参加する資格の審査を申請します。</t>
    <rPh sb="0" eb="2">
      <t>ソクリョウ</t>
    </rPh>
    <rPh sb="3" eb="5">
      <t>ケンセツ</t>
    </rPh>
    <rPh sb="13" eb="14">
      <t>カカ</t>
    </rPh>
    <rPh sb="15" eb="17">
      <t>キョウソウ</t>
    </rPh>
    <rPh sb="18" eb="20">
      <t>サンカ</t>
    </rPh>
    <rPh sb="22" eb="24">
      <t>シカク</t>
    </rPh>
    <rPh sb="25" eb="27">
      <t>シンサ</t>
    </rPh>
    <rPh sb="28" eb="30">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</si>
  <si>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</si>
  <si>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測量士補</t>
    <rPh sb="0" eb="3">
      <t>ソクリョウシ</t>
    </rPh>
    <rPh sb="3" eb="4">
      <t>ホ</t>
    </rPh>
    <phoneticPr fontId="5"/>
  </si>
  <si>
    <t>不動産鑑定士補</t>
    <rPh sb="0" eb="3">
      <t>フドウサン</t>
    </rPh>
    <rPh sb="3" eb="6">
      <t>カンテイシ</t>
    </rPh>
    <rPh sb="6" eb="7">
      <t>ホ</t>
    </rPh>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</si>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</sst>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_);[Red]\(#,##0\)"/>
    <numFmt numFmtId="185" formatCode="0000000"/>
  </numFmts>
  <fonts count="29"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7"/>
      <name val="ＭＳ 明朝"/>
      <family val="1"/>
      <charset val="128"/>
    </font>
    <font>
      <b/>
      <sz val="11"/>
      <color theme="1"/>
      <name val="ＭＳ ゴシック"/>
      <family val="3"/>
      <charset val="128"/>
    </font>
    <font>
      <u/>
      <sz val="11"/>
      <color rgb="FF0070C0"/>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b/>
      <sz val="10"/>
      <color rgb="FFFF0000"/>
      <name val="ＭＳ ゴシック"/>
      <family val="3"/>
      <charset val="128"/>
    </font>
    <font>
      <b/>
      <sz val="11"/>
      <color rgb="FFFF0000"/>
      <name val="ＭＳ ゴシック"/>
      <family val="3"/>
      <charset val="128"/>
    </font>
    <font>
      <sz val="10"/>
      <color theme="1"/>
      <name val="ＭＳ ゴシック"/>
      <family val="3"/>
      <charset val="128"/>
    </font>
    <font>
      <b/>
      <sz val="16"/>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s>
  <borders count="70">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thin">
        <color auto="1"/>
      </bottom>
      <diagonal/>
    </border>
    <border>
      <left/>
      <right style="thin">
        <color indexed="64"/>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style="hair">
        <color auto="1"/>
      </right>
      <top style="thin">
        <color indexed="64"/>
      </top>
      <bottom style="hair">
        <color auto="1"/>
      </bottom>
      <diagonal/>
    </border>
    <border>
      <left style="thin">
        <color indexed="64"/>
      </left>
      <right style="hair">
        <color indexed="64"/>
      </right>
      <top style="hair">
        <color indexed="64"/>
      </top>
      <bottom style="thin">
        <color indexed="64"/>
      </bottom>
      <diagonal/>
    </border>
    <border>
      <left/>
      <right style="hair">
        <color auto="1"/>
      </right>
      <top style="hair">
        <color indexed="64"/>
      </top>
      <bottom style="double">
        <color indexed="64"/>
      </bottom>
      <diagonal/>
    </border>
    <border>
      <left style="hair">
        <color auto="1"/>
      </left>
      <right/>
      <top style="hair">
        <color auto="1"/>
      </top>
      <bottom style="double">
        <color indexed="64"/>
      </bottom>
      <diagonal/>
    </border>
  </borders>
  <cellStyleXfs count="21">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cellStyleXfs>
  <cellXfs count="434">
    <xf numFmtId="0" fontId="0" fillId="0" borderId="0" xfId="0">
      <alignment vertical="center"/>
    </xf>
    <xf numFmtId="0" fontId="14" fillId="0" borderId="0" xfId="1" applyFont="1" applyFill="1" applyAlignment="1" applyProtection="1">
      <alignment horizontal="center" vertical="center"/>
    </xf>
    <xf numFmtId="49" fontId="28" fillId="2" borderId="19" xfId="13" applyNumberFormat="1" applyFont="1" applyFill="1" applyBorder="1" applyAlignment="1" applyProtection="1">
      <alignment horizontal="center" vertical="center"/>
      <protection locked="0"/>
    </xf>
    <xf numFmtId="49" fontId="28" fillId="2" borderId="8" xfId="13" applyNumberFormat="1" applyFont="1" applyFill="1" applyBorder="1" applyAlignment="1" applyProtection="1">
      <alignment horizontal="center" vertical="center"/>
      <protection locked="0"/>
    </xf>
    <xf numFmtId="49" fontId="28" fillId="2" borderId="54" xfId="13" applyNumberFormat="1" applyFont="1" applyFill="1" applyBorder="1" applyAlignment="1" applyProtection="1">
      <alignment horizontal="center" vertical="center"/>
      <protection locked="0"/>
    </xf>
    <xf numFmtId="49" fontId="28" fillId="2" borderId="66" xfId="13" applyNumberFormat="1" applyFont="1" applyFill="1" applyBorder="1" applyAlignment="1" applyProtection="1">
      <alignment horizontal="center" vertical="center"/>
      <protection locked="0"/>
    </xf>
    <xf numFmtId="49" fontId="28" fillId="2" borderId="42" xfId="13" applyNumberFormat="1" applyFont="1" applyFill="1" applyBorder="1" applyAlignment="1" applyProtection="1">
      <alignment horizontal="center" vertical="center"/>
      <protection locked="0"/>
    </xf>
    <xf numFmtId="49" fontId="28" fillId="2" borderId="37" xfId="13" applyNumberFormat="1" applyFont="1" applyFill="1" applyBorder="1" applyAlignment="1" applyProtection="1">
      <alignment horizontal="center" vertical="center"/>
      <protection locked="0"/>
    </xf>
    <xf numFmtId="49" fontId="28" fillId="2" borderId="18" xfId="13" applyNumberFormat="1" applyFont="1" applyFill="1" applyBorder="1" applyAlignment="1" applyProtection="1">
      <alignment horizontal="center" vertical="center"/>
      <protection locked="0"/>
    </xf>
    <xf numFmtId="38" fontId="28" fillId="2" borderId="4" xfId="7" applyNumberFormat="1" applyFont="1" applyFill="1" applyBorder="1" applyAlignment="1" applyProtection="1">
      <alignment horizontal="right" vertical="center"/>
      <protection locked="0"/>
    </xf>
    <xf numFmtId="0" fontId="28" fillId="2" borderId="6" xfId="7" applyFont="1" applyFill="1" applyBorder="1" applyAlignment="1" applyProtection="1">
      <alignment horizontal="right" vertical="center"/>
      <protection locked="0"/>
    </xf>
    <xf numFmtId="38" fontId="28" fillId="2" borderId="9" xfId="7" applyNumberFormat="1" applyFont="1" applyFill="1" applyBorder="1" applyAlignment="1" applyProtection="1">
      <alignment horizontal="right" vertical="center"/>
      <protection locked="0"/>
    </xf>
    <xf numFmtId="0" fontId="28" fillId="2" borderId="11" xfId="7" applyFont="1" applyFill="1" applyBorder="1" applyAlignment="1" applyProtection="1">
      <alignment horizontal="right" vertical="center"/>
      <protection locked="0"/>
    </xf>
    <xf numFmtId="38" fontId="28" fillId="2" borderId="11" xfId="7" applyNumberFormat="1" applyFont="1" applyFill="1" applyBorder="1" applyAlignment="1" applyProtection="1">
      <alignment horizontal="right" vertical="center"/>
      <protection locked="0"/>
    </xf>
    <xf numFmtId="182" fontId="28" fillId="2" borderId="11" xfId="7" applyNumberFormat="1" applyFont="1" applyFill="1" applyBorder="1" applyAlignment="1" applyProtection="1">
      <alignment horizontal="right" vertical="center"/>
      <protection locked="0"/>
    </xf>
    <xf numFmtId="38" fontId="28" fillId="2" borderId="13" xfId="7" applyNumberFormat="1" applyFont="1" applyFill="1" applyBorder="1" applyAlignment="1" applyProtection="1">
      <alignment horizontal="right" vertical="center"/>
      <protection locked="0"/>
    </xf>
    <xf numFmtId="0" fontId="28" fillId="2" borderId="15" xfId="7" applyFont="1" applyFill="1" applyBorder="1" applyAlignment="1" applyProtection="1">
      <alignment horizontal="right" vertical="center"/>
      <protection locked="0"/>
    </xf>
    <xf numFmtId="49" fontId="28" fillId="2" borderId="0" xfId="0" applyNumberFormat="1" applyFont="1" applyFill="1" applyAlignment="1" applyProtection="1">
      <alignment horizontal="left" vertical="center"/>
      <protection locked="0"/>
    </xf>
    <xf numFmtId="185" fontId="28" fillId="2" borderId="0" xfId="0" applyNumberFormat="1" applyFont="1" applyFill="1" applyAlignment="1" applyProtection="1">
      <alignment horizontal="left" vertical="center"/>
      <protection locked="0"/>
    </xf>
    <xf numFmtId="181" fontId="28" fillId="2" borderId="0" xfId="0" applyNumberFormat="1" applyFont="1" applyFill="1" applyAlignment="1" applyProtection="1">
      <alignment horizontal="left" vertical="center"/>
      <protection locked="0"/>
    </xf>
    <xf numFmtId="49" fontId="28" fillId="2" borderId="0" xfId="0" applyNumberFormat="1" applyFont="1" applyFill="1" applyAlignment="1" applyProtection="1">
      <alignment horizontal="left" vertical="center" shrinkToFit="1"/>
      <protection locked="0"/>
    </xf>
    <xf numFmtId="0" fontId="28" fillId="2" borderId="0" xfId="0" applyFont="1" applyFill="1" applyAlignment="1" applyProtection="1">
      <alignment horizontal="left" vertical="center"/>
      <protection locked="0"/>
    </xf>
    <xf numFmtId="38" fontId="28" fillId="2" borderId="60" xfId="7" applyNumberFormat="1" applyFont="1" applyFill="1" applyBorder="1" applyAlignment="1" applyProtection="1">
      <alignment horizontal="right" vertical="center"/>
      <protection locked="0"/>
    </xf>
    <xf numFmtId="178" fontId="28" fillId="2" borderId="61" xfId="7" applyNumberFormat="1" applyFont="1" applyFill="1" applyBorder="1" applyAlignment="1" applyProtection="1">
      <alignment horizontal="right" vertical="center"/>
      <protection locked="0"/>
    </xf>
    <xf numFmtId="178" fontId="28" fillId="2" borderId="68" xfId="7" applyNumberFormat="1" applyFont="1" applyFill="1" applyBorder="1" applyAlignment="1" applyProtection="1">
      <alignment horizontal="right" vertical="center"/>
      <protection locked="0"/>
    </xf>
    <xf numFmtId="38" fontId="28" fillId="2" borderId="17" xfId="7" applyNumberFormat="1" applyFont="1" applyFill="1" applyBorder="1" applyAlignment="1" applyProtection="1">
      <alignment horizontal="right" vertical="center"/>
      <protection locked="0"/>
    </xf>
    <xf numFmtId="178" fontId="28" fillId="2" borderId="10" xfId="7" applyNumberFormat="1" applyFont="1" applyFill="1" applyBorder="1" applyAlignment="1" applyProtection="1">
      <alignment horizontal="right" vertical="center"/>
      <protection locked="0"/>
    </xf>
    <xf numFmtId="178" fontId="28" fillId="2" borderId="11" xfId="7" applyNumberFormat="1" applyFont="1" applyFill="1" applyBorder="1" applyAlignment="1" applyProtection="1">
      <alignment horizontal="right" vertical="center"/>
      <protection locked="0"/>
    </xf>
    <xf numFmtId="14" fontId="28" fillId="2" borderId="0" xfId="0" applyNumberFormat="1" applyFont="1" applyFill="1" applyAlignment="1" applyProtection="1">
      <alignment horizontal="left" vertical="center"/>
      <protection locked="0"/>
    </xf>
    <xf numFmtId="177" fontId="28" fillId="2" borderId="0" xfId="0" applyNumberFormat="1" applyFont="1" applyFill="1" applyAlignment="1" applyProtection="1">
      <alignment horizontal="left" vertical="center"/>
      <protection locked="0"/>
    </xf>
    <xf numFmtId="38" fontId="4" fillId="3" borderId="31" xfId="20" applyNumberFormat="1" applyFont="1" applyFill="1" applyBorder="1" applyAlignment="1" applyProtection="1">
      <alignment horizontal="right" vertical="center"/>
    </xf>
    <xf numFmtId="184" fontId="4" fillId="3" borderId="33" xfId="20" applyNumberFormat="1" applyFont="1" applyFill="1" applyBorder="1" applyAlignment="1" applyProtection="1">
      <alignment horizontal="right" vertical="center"/>
    </xf>
    <xf numFmtId="38" fontId="28" fillId="2" borderId="16" xfId="7" applyNumberFormat="1" applyFont="1" applyFill="1" applyBorder="1" applyAlignment="1" applyProtection="1">
      <alignment horizontal="right" vertical="center"/>
      <protection locked="0"/>
    </xf>
    <xf numFmtId="178" fontId="28" fillId="2" borderId="5" xfId="7" applyNumberFormat="1" applyFont="1" applyFill="1" applyBorder="1" applyAlignment="1" applyProtection="1">
      <alignment horizontal="right" vertical="center"/>
      <protection locked="0"/>
    </xf>
    <xf numFmtId="178" fontId="28" fillId="2" borderId="6" xfId="7" applyNumberFormat="1" applyFont="1" applyFill="1" applyBorder="1" applyAlignment="1" applyProtection="1">
      <alignment horizontal="right" vertical="center"/>
      <protection locked="0"/>
    </xf>
    <xf numFmtId="184" fontId="4" fillId="3" borderId="32" xfId="20" applyNumberFormat="1" applyFont="1" applyFill="1" applyBorder="1" applyAlignment="1" applyProtection="1">
      <alignment horizontal="right" vertical="center"/>
    </xf>
    <xf numFmtId="177" fontId="28" fillId="2" borderId="10" xfId="7" applyNumberFormat="1" applyFont="1" applyFill="1" applyBorder="1" applyAlignment="1" applyProtection="1">
      <alignment horizontal="right" vertical="center"/>
      <protection locked="0"/>
    </xf>
    <xf numFmtId="177" fontId="28" fillId="2" borderId="12" xfId="7" applyNumberFormat="1" applyFont="1" applyFill="1" applyBorder="1" applyAlignment="1" applyProtection="1">
      <alignment horizontal="right" vertical="center"/>
      <protection locked="0"/>
    </xf>
    <xf numFmtId="38" fontId="4" fillId="0" borderId="31" xfId="20" applyNumberFormat="1" applyFont="1" applyFill="1" applyBorder="1" applyAlignment="1" applyProtection="1">
      <alignment horizontal="right" vertical="center"/>
    </xf>
    <xf numFmtId="38" fontId="4" fillId="0" borderId="33" xfId="20" applyNumberFormat="1" applyFont="1" applyFill="1" applyBorder="1" applyAlignment="1" applyProtection="1">
      <alignment horizontal="right" vertical="center"/>
    </xf>
    <xf numFmtId="38" fontId="28" fillId="2" borderId="10" xfId="7" applyNumberFormat="1" applyFont="1" applyFill="1" applyBorder="1" applyAlignment="1" applyProtection="1">
      <alignment horizontal="right" vertical="center"/>
      <protection locked="0"/>
    </xf>
    <xf numFmtId="38" fontId="28" fillId="2" borderId="12" xfId="7" applyNumberFormat="1" applyFont="1" applyFill="1" applyBorder="1" applyAlignment="1" applyProtection="1">
      <alignment horizontal="right" vertical="center"/>
      <protection locked="0"/>
    </xf>
    <xf numFmtId="38" fontId="28" fillId="2" borderId="61" xfId="7" applyNumberFormat="1" applyFont="1" applyFill="1" applyBorder="1" applyAlignment="1" applyProtection="1">
      <alignment horizontal="right" vertical="center"/>
      <protection locked="0"/>
    </xf>
    <xf numFmtId="38" fontId="28" fillId="2" borderId="62" xfId="7" applyNumberFormat="1" applyFont="1" applyFill="1" applyBorder="1" applyAlignment="1" applyProtection="1">
      <alignment horizontal="right" vertical="center"/>
      <protection locked="0"/>
    </xf>
    <xf numFmtId="38" fontId="28" fillId="2" borderId="0" xfId="0" applyNumberFormat="1" applyFont="1" applyFill="1" applyAlignment="1" applyProtection="1">
      <alignment horizontal="right" vertical="center"/>
      <protection locked="0"/>
    </xf>
    <xf numFmtId="178" fontId="28" fillId="2" borderId="12" xfId="7" applyNumberFormat="1" applyFont="1" applyFill="1" applyBorder="1" applyAlignment="1" applyProtection="1">
      <alignment horizontal="right" vertical="center"/>
      <protection locked="0"/>
    </xf>
    <xf numFmtId="178" fontId="28" fillId="2" borderId="62" xfId="7" applyNumberFormat="1" applyFont="1" applyFill="1" applyBorder="1" applyAlignment="1" applyProtection="1">
      <alignment horizontal="right" vertical="center"/>
      <protection locked="0"/>
    </xf>
    <xf numFmtId="182" fontId="28" fillId="2" borderId="0" xfId="0" applyNumberFormat="1" applyFont="1" applyFill="1" applyAlignment="1" applyProtection="1">
      <alignment horizontal="right" vertical="center"/>
      <protection locked="0"/>
    </xf>
    <xf numFmtId="177" fontId="28" fillId="2" borderId="5" xfId="7" applyNumberFormat="1" applyFont="1" applyFill="1" applyBorder="1" applyAlignment="1" applyProtection="1">
      <alignment horizontal="right" vertical="center"/>
      <protection locked="0"/>
    </xf>
    <xf numFmtId="177" fontId="28" fillId="2" borderId="6" xfId="7" applyNumberFormat="1" applyFont="1" applyFill="1" applyBorder="1" applyAlignment="1" applyProtection="1">
      <alignment horizontal="right" vertical="center"/>
      <protection locked="0"/>
    </xf>
    <xf numFmtId="177" fontId="28" fillId="2" borderId="11" xfId="7" applyNumberFormat="1" applyFont="1" applyFill="1" applyBorder="1" applyAlignment="1" applyProtection="1">
      <alignment horizontal="right" vertical="center"/>
      <protection locked="0"/>
    </xf>
    <xf numFmtId="178" fontId="28" fillId="2" borderId="7" xfId="7" applyNumberFormat="1" applyFont="1" applyFill="1" applyBorder="1" applyAlignment="1" applyProtection="1">
      <alignment horizontal="right" vertical="center"/>
      <protection locked="0"/>
    </xf>
    <xf numFmtId="38" fontId="28" fillId="2" borderId="5" xfId="7" applyNumberFormat="1" applyFont="1" applyFill="1" applyBorder="1" applyAlignment="1" applyProtection="1">
      <alignment horizontal="right" vertical="center"/>
      <protection locked="0"/>
    </xf>
    <xf numFmtId="38" fontId="28" fillId="2" borderId="7" xfId="7" applyNumberFormat="1" applyFont="1" applyFill="1" applyBorder="1" applyAlignment="1" applyProtection="1">
      <alignment horizontal="right" vertical="center"/>
      <protection locked="0"/>
    </xf>
    <xf numFmtId="38" fontId="28" fillId="2" borderId="69" xfId="7" applyNumberFormat="1" applyFont="1" applyFill="1" applyBorder="1" applyAlignment="1" applyProtection="1">
      <alignment horizontal="right" vertical="center"/>
      <protection locked="0"/>
    </xf>
    <xf numFmtId="177" fontId="28" fillId="2" borderId="61" xfId="7" applyNumberFormat="1" applyFont="1" applyFill="1" applyBorder="1" applyAlignment="1" applyProtection="1">
      <alignment horizontal="right" vertical="center"/>
      <protection locked="0"/>
    </xf>
    <xf numFmtId="177" fontId="28" fillId="2" borderId="62" xfId="7" applyNumberFormat="1" applyFont="1" applyFill="1" applyBorder="1" applyAlignment="1" applyProtection="1">
      <alignment horizontal="right" vertical="center"/>
      <protection locked="0"/>
    </xf>
    <xf numFmtId="177" fontId="28" fillId="2" borderId="68" xfId="7" applyNumberFormat="1" applyFont="1" applyFill="1" applyBorder="1" applyAlignment="1" applyProtection="1">
      <alignment horizontal="right" vertical="center"/>
      <protection locked="0"/>
    </xf>
    <xf numFmtId="38" fontId="4" fillId="0" borderId="32" xfId="20" applyNumberFormat="1" applyFont="1" applyFill="1" applyBorder="1" applyAlignment="1" applyProtection="1">
      <alignment horizontal="right" vertical="center"/>
    </xf>
    <xf numFmtId="177" fontId="28" fillId="2" borderId="7" xfId="7" applyNumberFormat="1" applyFont="1" applyFill="1" applyBorder="1" applyAlignment="1" applyProtection="1">
      <alignment horizontal="right" vertical="center"/>
      <protection locked="0"/>
    </xf>
    <xf numFmtId="0" fontId="7" fillId="4" borderId="19" xfId="19" applyNumberFormat="1" applyFont="1" applyFill="1" applyBorder="1" applyAlignment="1" applyProtection="1">
      <alignment horizontal="center" vertical="center"/>
    </xf>
    <xf numFmtId="0" fontId="7" fillId="4" borderId="30" xfId="19" applyNumberFormat="1" applyFont="1" applyFill="1" applyBorder="1" applyAlignment="1" applyProtection="1">
      <alignment horizontal="center" vertical="center"/>
    </xf>
    <xf numFmtId="0" fontId="7" fillId="4" borderId="65" xfId="19" applyNumberFormat="1" applyFont="1" applyFill="1" applyBorder="1" applyAlignment="1" applyProtection="1">
      <alignment horizontal="center" vertical="center"/>
    </xf>
    <xf numFmtId="49" fontId="28" fillId="2" borderId="25" xfId="0" applyNumberFormat="1" applyFont="1" applyFill="1" applyBorder="1" applyAlignment="1" applyProtection="1">
      <alignment horizontal="left" vertical="center"/>
      <protection locked="0"/>
    </xf>
    <xf numFmtId="49" fontId="28" fillId="2" borderId="52" xfId="0" applyNumberFormat="1" applyFont="1" applyFill="1" applyBorder="1" applyAlignment="1" applyProtection="1">
      <alignment horizontal="left" vertical="center"/>
      <protection locked="0"/>
    </xf>
    <xf numFmtId="49" fontId="28" fillId="2" borderId="58" xfId="0" applyNumberFormat="1" applyFont="1" applyFill="1" applyBorder="1" applyAlignment="1" applyProtection="1">
      <alignment horizontal="left" vertical="center"/>
      <protection locked="0"/>
    </xf>
    <xf numFmtId="49" fontId="28" fillId="2" borderId="49" xfId="0" applyNumberFormat="1" applyFont="1" applyFill="1" applyBorder="1" applyAlignment="1" applyProtection="1">
      <alignment horizontal="left" vertical="center"/>
      <protection locked="0"/>
    </xf>
    <xf numFmtId="49" fontId="28" fillId="2" borderId="59" xfId="0" applyNumberFormat="1" applyFont="1" applyFill="1" applyBorder="1" applyAlignment="1" applyProtection="1">
      <alignment horizontal="left" vertical="center"/>
      <protection locked="0"/>
    </xf>
    <xf numFmtId="49" fontId="28" fillId="2" borderId="48" xfId="0" applyNumberFormat="1" applyFont="1" applyFill="1" applyBorder="1" applyAlignment="1" applyProtection="1">
      <alignment horizontal="left" vertical="center"/>
      <protection locked="0"/>
    </xf>
    <xf numFmtId="14" fontId="28" fillId="2" borderId="25" xfId="0" applyNumberFormat="1" applyFont="1" applyFill="1" applyBorder="1" applyAlignment="1" applyProtection="1">
      <alignment horizontal="left" vertical="center"/>
      <protection locked="0"/>
    </xf>
    <xf numFmtId="49" fontId="28" fillId="2" borderId="23" xfId="0" applyNumberFormat="1" applyFont="1" applyFill="1" applyBorder="1" applyAlignment="1" applyProtection="1">
      <alignment horizontal="left" vertical="center"/>
      <protection locked="0"/>
    </xf>
    <xf numFmtId="49" fontId="28" fillId="2" borderId="26" xfId="0" applyNumberFormat="1" applyFont="1" applyFill="1" applyBorder="1" applyAlignment="1" applyProtection="1">
      <alignment horizontal="left" vertical="center"/>
      <protection locked="0"/>
    </xf>
    <xf numFmtId="49" fontId="28" fillId="2" borderId="29" xfId="0" applyNumberFormat="1" applyFont="1" applyFill="1" applyBorder="1" applyAlignment="1" applyProtection="1">
      <alignment horizontal="left" vertical="center"/>
      <protection locked="0"/>
    </xf>
    <xf numFmtId="14" fontId="28" fillId="2" borderId="59" xfId="0" applyNumberFormat="1" applyFont="1" applyFill="1" applyBorder="1" applyAlignment="1" applyProtection="1">
      <alignment horizontal="left" vertical="center"/>
      <protection locked="0"/>
    </xf>
    <xf numFmtId="49" fontId="28" fillId="2" borderId="20" xfId="0" applyNumberFormat="1" applyFont="1" applyFill="1" applyBorder="1" applyAlignment="1" applyProtection="1">
      <alignment horizontal="left" vertical="center"/>
      <protection locked="0"/>
    </xf>
    <xf numFmtId="49" fontId="28" fillId="2" borderId="21" xfId="0" applyNumberFormat="1" applyFont="1" applyFill="1" applyBorder="1" applyAlignment="1" applyProtection="1">
      <alignment horizontal="left" vertical="center"/>
      <protection locked="0"/>
    </xf>
    <xf numFmtId="49" fontId="28" fillId="2" borderId="4" xfId="0" applyNumberFormat="1" applyFont="1" applyFill="1" applyBorder="1" applyAlignment="1" applyProtection="1">
      <alignment horizontal="left" vertical="center"/>
      <protection locked="0"/>
    </xf>
    <xf numFmtId="49" fontId="28" fillId="2" borderId="6" xfId="0" applyNumberFormat="1" applyFont="1" applyFill="1" applyBorder="1" applyAlignment="1" applyProtection="1">
      <alignment horizontal="left" vertical="center"/>
      <protection locked="0"/>
    </xf>
    <xf numFmtId="14" fontId="28" fillId="2" borderId="4" xfId="0" applyNumberFormat="1" applyFont="1" applyFill="1" applyBorder="1" applyAlignment="1" applyProtection="1">
      <alignment horizontal="left" vertical="center"/>
      <protection locked="0"/>
    </xf>
    <xf numFmtId="49" fontId="28" fillId="2" borderId="5" xfId="0" applyNumberFormat="1" applyFont="1" applyFill="1" applyBorder="1" applyAlignment="1" applyProtection="1">
      <alignment horizontal="left" vertical="center"/>
      <protection locked="0"/>
    </xf>
    <xf numFmtId="49" fontId="28" fillId="2" borderId="7" xfId="0" applyNumberFormat="1" applyFont="1" applyFill="1" applyBorder="1" applyAlignment="1" applyProtection="1">
      <alignment horizontal="left" vertical="center"/>
      <protection locked="0"/>
    </xf>
    <xf numFmtId="14" fontId="28" fillId="2" borderId="50" xfId="0" applyNumberFormat="1" applyFont="1" applyFill="1" applyBorder="1" applyAlignment="1" applyProtection="1">
      <alignment horizontal="left" vertical="center"/>
      <protection locked="0"/>
    </xf>
    <xf numFmtId="49" fontId="28" fillId="2" borderId="51" xfId="0" applyNumberFormat="1" applyFont="1" applyFill="1" applyBorder="1" applyAlignment="1" applyProtection="1">
      <alignment horizontal="left" vertical="center"/>
      <protection locked="0"/>
    </xf>
    <xf numFmtId="49" fontId="28" fillId="2" borderId="46" xfId="0" applyNumberFormat="1" applyFont="1" applyFill="1" applyBorder="1" applyAlignment="1" applyProtection="1">
      <alignment horizontal="left" vertical="center"/>
      <protection locked="0"/>
    </xf>
    <xf numFmtId="49" fontId="28" fillId="2" borderId="50" xfId="0" applyNumberFormat="1" applyFont="1" applyFill="1" applyBorder="1" applyAlignment="1" applyProtection="1">
      <alignment horizontal="left" vertical="center"/>
      <protection locked="0"/>
    </xf>
    <xf numFmtId="49" fontId="28" fillId="2" borderId="43" xfId="0" applyNumberFormat="1" applyFont="1" applyFill="1" applyBorder="1" applyAlignment="1" applyProtection="1">
      <alignment horizontal="left" vertical="center"/>
      <protection locked="0"/>
    </xf>
    <xf numFmtId="49" fontId="28" fillId="2" borderId="9" xfId="0" applyNumberFormat="1" applyFont="1" applyFill="1" applyBorder="1" applyAlignment="1" applyProtection="1">
      <alignment horizontal="left" vertical="center"/>
      <protection locked="0"/>
    </xf>
    <xf numFmtId="49" fontId="28" fillId="2" borderId="11" xfId="0" applyNumberFormat="1" applyFont="1" applyFill="1" applyBorder="1" applyAlignment="1" applyProtection="1">
      <alignment horizontal="left" vertical="center"/>
      <protection locked="0"/>
    </xf>
    <xf numFmtId="49" fontId="28" fillId="2" borderId="13" xfId="0" applyNumberFormat="1" applyFont="1" applyFill="1" applyBorder="1" applyAlignment="1" applyProtection="1">
      <alignment horizontal="left" vertical="center"/>
      <protection locked="0"/>
    </xf>
    <xf numFmtId="49" fontId="28" fillId="2" borderId="15" xfId="0" applyNumberFormat="1" applyFont="1" applyFill="1" applyBorder="1" applyAlignment="1" applyProtection="1">
      <alignment horizontal="left" vertical="center"/>
      <protection locked="0"/>
    </xf>
    <xf numFmtId="14" fontId="28" fillId="2" borderId="1" xfId="0" applyNumberFormat="1" applyFont="1" applyFill="1" applyBorder="1" applyAlignment="1" applyProtection="1">
      <alignment horizontal="left" vertical="center"/>
      <protection locked="0"/>
    </xf>
    <xf numFmtId="49" fontId="28" fillId="2" borderId="2" xfId="0" applyNumberFormat="1" applyFont="1" applyFill="1" applyBorder="1" applyAlignment="1" applyProtection="1">
      <alignment horizontal="left" vertical="center"/>
      <protection locked="0"/>
    </xf>
    <xf numFmtId="49" fontId="28" fillId="2" borderId="47" xfId="0" applyNumberFormat="1" applyFont="1" applyFill="1" applyBorder="1" applyAlignment="1" applyProtection="1">
      <alignment horizontal="left" vertical="center"/>
      <protection locked="0"/>
    </xf>
    <xf numFmtId="14" fontId="28" fillId="2" borderId="13" xfId="0" applyNumberFormat="1" applyFont="1" applyFill="1" applyBorder="1" applyAlignment="1" applyProtection="1">
      <alignment horizontal="left" vertical="center"/>
      <protection locked="0"/>
    </xf>
    <xf numFmtId="49" fontId="28" fillId="2" borderId="14" xfId="0" applyNumberFormat="1" applyFont="1" applyFill="1" applyBorder="1" applyAlignment="1" applyProtection="1">
      <alignment horizontal="left" vertical="center"/>
      <protection locked="0"/>
    </xf>
    <xf numFmtId="49" fontId="28" fillId="2" borderId="55" xfId="0" applyNumberFormat="1" applyFont="1" applyFill="1" applyBorder="1" applyAlignment="1" applyProtection="1">
      <alignment horizontal="left" vertical="center"/>
      <protection locked="0"/>
    </xf>
    <xf numFmtId="14" fontId="28" fillId="2" borderId="9" xfId="0" applyNumberFormat="1" applyFont="1" applyFill="1" applyBorder="1" applyAlignment="1" applyProtection="1">
      <alignment horizontal="left" vertical="center"/>
      <protection locked="0"/>
    </xf>
    <xf numFmtId="49" fontId="28" fillId="2" borderId="10" xfId="0" applyNumberFormat="1" applyFont="1" applyFill="1" applyBorder="1" applyAlignment="1" applyProtection="1">
      <alignment horizontal="left" vertical="center"/>
      <protection locked="0"/>
    </xf>
    <xf numFmtId="49" fontId="28" fillId="2" borderId="12" xfId="0" applyNumberFormat="1" applyFont="1" applyFill="1" applyBorder="1" applyAlignment="1" applyProtection="1">
      <alignment horizontal="left" vertical="center"/>
      <protection locked="0"/>
    </xf>
    <xf numFmtId="14" fontId="28" fillId="2" borderId="10" xfId="0" applyNumberFormat="1" applyFont="1" applyFill="1" applyBorder="1" applyAlignment="1" applyProtection="1">
      <alignment horizontal="left" vertical="center"/>
      <protection locked="0"/>
    </xf>
    <xf numFmtId="14" fontId="28" fillId="2" borderId="12" xfId="0" applyNumberFormat="1" applyFont="1" applyFill="1" applyBorder="1" applyAlignment="1" applyProtection="1">
      <alignment horizontal="left" vertical="center"/>
      <protection locked="0"/>
    </xf>
    <xf numFmtId="0" fontId="28" fillId="2" borderId="14" xfId="0" applyFont="1" applyFill="1" applyBorder="1" applyAlignment="1" applyProtection="1">
      <alignment horizontal="left" vertical="center"/>
      <protection locked="0"/>
    </xf>
    <xf numFmtId="0" fontId="28" fillId="2" borderId="15" xfId="0" applyFont="1" applyFill="1" applyBorder="1" applyAlignment="1" applyProtection="1">
      <alignment horizontal="left" vertical="center"/>
      <protection locked="0"/>
    </xf>
    <xf numFmtId="49" fontId="28" fillId="2" borderId="1" xfId="0" applyNumberFormat="1" applyFont="1" applyFill="1" applyBorder="1" applyAlignment="1" applyProtection="1">
      <alignment horizontal="left" vertical="center"/>
      <protection locked="0"/>
    </xf>
    <xf numFmtId="49" fontId="28" fillId="2" borderId="18" xfId="0" applyNumberFormat="1" applyFont="1" applyFill="1" applyBorder="1" applyAlignment="1" applyProtection="1">
      <alignment horizontal="left" vertical="center"/>
      <protection locked="0"/>
    </xf>
    <xf numFmtId="49" fontId="28" fillId="2" borderId="37" xfId="13" applyNumberFormat="1" applyFont="1" applyFill="1" applyBorder="1" applyAlignment="1" applyProtection="1">
      <alignment horizontal="center" vertical="center"/>
      <protection locked="0"/>
    </xf>
    <xf numFmtId="0" fontId="28" fillId="2" borderId="65" xfId="13" applyFont="1" applyFill="1" applyBorder="1" applyAlignment="1" applyProtection="1">
      <alignment horizontal="center" vertical="center"/>
      <protection locked="0"/>
    </xf>
    <xf numFmtId="0" fontId="4" fillId="0" borderId="0" xfId="7" applyFont="1" applyProtection="1">
      <alignment vertical="center"/>
    </xf>
    <xf numFmtId="0" fontId="27" fillId="0" borderId="0" xfId="3" applyFont="1" applyProtection="1">
      <alignment vertical="center"/>
    </xf>
    <xf numFmtId="0" fontId="20" fillId="0" borderId="0" xfId="3" applyFont="1" applyProtection="1">
      <alignment vertical="center"/>
    </xf>
    <xf numFmtId="179" fontId="7" fillId="0" borderId="0" xfId="7" applyNumberFormat="1" applyFont="1" applyAlignment="1" applyProtection="1">
      <alignment horizontal="right" vertical="top"/>
    </xf>
    <xf numFmtId="179" fontId="4" fillId="0" borderId="0" xfId="7"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21" fillId="0" borderId="22" xfId="3" applyFont="1" applyBorder="1" applyProtection="1">
      <alignment vertical="center"/>
    </xf>
    <xf numFmtId="0" fontId="21" fillId="0" borderId="23" xfId="3" applyFont="1" applyBorder="1" applyProtection="1">
      <alignment vertical="center"/>
    </xf>
    <xf numFmtId="0" fontId="21" fillId="0" borderId="26" xfId="3" applyFont="1" applyBorder="1" applyProtection="1">
      <alignment vertical="center"/>
    </xf>
    <xf numFmtId="0" fontId="21" fillId="0" borderId="27" xfId="3" applyFont="1" applyBorder="1" applyProtection="1">
      <alignment vertical="center"/>
    </xf>
    <xf numFmtId="0" fontId="21" fillId="0" borderId="0" xfId="3" applyFont="1" applyProtection="1">
      <alignment vertical="center"/>
    </xf>
    <xf numFmtId="0" fontId="21" fillId="0" borderId="29" xfId="3" applyFont="1" applyBorder="1" applyProtection="1">
      <alignment vertical="center"/>
    </xf>
    <xf numFmtId="0" fontId="21" fillId="0" borderId="24" xfId="3" applyFont="1" applyBorder="1" applyProtection="1">
      <alignment vertical="center"/>
    </xf>
    <xf numFmtId="0" fontId="21" fillId="0" borderId="20" xfId="3" applyFont="1" applyBorder="1" applyProtection="1">
      <alignment vertical="center"/>
    </xf>
    <xf numFmtId="0" fontId="21" fillId="0" borderId="21" xfId="3" applyFont="1" applyBorder="1" applyProtection="1">
      <alignment vertical="center"/>
    </xf>
    <xf numFmtId="0" fontId="17" fillId="0" borderId="22"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27" xfId="0" applyFont="1" applyBorder="1" applyProtection="1">
      <alignment vertical="center"/>
    </xf>
    <xf numFmtId="0" fontId="4" fillId="0" borderId="20" xfId="3" applyFont="1" applyBorder="1" applyProtection="1">
      <alignment vertical="center"/>
    </xf>
    <xf numFmtId="0" fontId="17" fillId="0" borderId="0" xfId="0" applyFont="1" applyProtection="1">
      <alignment vertical="center"/>
    </xf>
    <xf numFmtId="0" fontId="17" fillId="0" borderId="0" xfId="0" applyFont="1" applyProtection="1">
      <alignment vertical="center"/>
    </xf>
    <xf numFmtId="0" fontId="4" fillId="0" borderId="23" xfId="0" applyFont="1" applyBorder="1" applyProtection="1">
      <alignment vertical="center"/>
    </xf>
    <xf numFmtId="0" fontId="4" fillId="0" borderId="26" xfId="0" applyFont="1" applyBorder="1" applyProtection="1">
      <alignment vertical="center"/>
    </xf>
    <xf numFmtId="0" fontId="4" fillId="0" borderId="0" xfId="0" applyFont="1" applyProtection="1">
      <alignment vertical="center"/>
    </xf>
    <xf numFmtId="0" fontId="4" fillId="0" borderId="29" xfId="0" applyFont="1" applyBorder="1" applyProtection="1">
      <alignment vertical="center"/>
    </xf>
    <xf numFmtId="180" fontId="4" fillId="0" borderId="27" xfId="0" applyNumberFormat="1" applyFont="1" applyBorder="1" applyProtection="1">
      <alignment vertical="center"/>
    </xf>
    <xf numFmtId="180" fontId="4" fillId="0" borderId="0" xfId="0" applyNumberFormat="1" applyFont="1" applyProtection="1">
      <alignment vertical="center"/>
    </xf>
    <xf numFmtId="0" fontId="4" fillId="0" borderId="0" xfId="0" applyFont="1" applyAlignment="1" applyProtection="1">
      <alignment horizontal="left" vertical="center"/>
    </xf>
    <xf numFmtId="0" fontId="15" fillId="0" borderId="0" xfId="0" applyFont="1" applyAlignment="1" applyProtection="1">
      <alignment horizontal="right" vertical="top"/>
    </xf>
    <xf numFmtId="0" fontId="22" fillId="0" borderId="0" xfId="0" applyFont="1" applyAlignment="1" applyProtection="1">
      <alignment horizontal="left" vertical="top"/>
    </xf>
    <xf numFmtId="0" fontId="4" fillId="0" borderId="27" xfId="0" applyFont="1" applyBorder="1" applyProtection="1">
      <alignment vertical="center"/>
    </xf>
    <xf numFmtId="0" fontId="22" fillId="0" borderId="0" xfId="0" applyFont="1" applyAlignment="1" applyProtection="1">
      <alignment vertical="top"/>
    </xf>
    <xf numFmtId="0" fontId="15" fillId="0" borderId="0" xfId="0" applyFont="1" applyAlignment="1" applyProtection="1">
      <alignment vertical="top"/>
    </xf>
    <xf numFmtId="0" fontId="16" fillId="0" borderId="29" xfId="0" applyFont="1" applyBorder="1" applyAlignment="1" applyProtection="1">
      <alignment vertical="top"/>
    </xf>
    <xf numFmtId="49" fontId="15" fillId="0" borderId="0" xfId="0" applyNumberFormat="1" applyFont="1" applyAlignment="1" applyProtection="1">
      <alignment horizontal="right" vertical="top"/>
    </xf>
    <xf numFmtId="181" fontId="15" fillId="0" borderId="0" xfId="0" applyNumberFormat="1" applyFont="1" applyAlignment="1" applyProtection="1">
      <alignment horizontal="right" vertical="top"/>
    </xf>
    <xf numFmtId="0" fontId="4" fillId="0" borderId="24" xfId="0" applyFont="1" applyBorder="1" applyProtection="1">
      <alignment vertical="center"/>
    </xf>
    <xf numFmtId="0" fontId="4" fillId="0" borderId="20" xfId="0" applyFont="1" applyBorder="1" applyProtection="1">
      <alignment vertical="center"/>
    </xf>
    <xf numFmtId="0" fontId="16" fillId="0" borderId="20" xfId="0" applyFont="1" applyBorder="1" applyAlignment="1" applyProtection="1">
      <alignment vertical="top"/>
    </xf>
    <xf numFmtId="0" fontId="4" fillId="0" borderId="21" xfId="0" applyFont="1" applyBorder="1" applyProtection="1">
      <alignment vertical="center"/>
    </xf>
    <xf numFmtId="0" fontId="16" fillId="0" borderId="0" xfId="0" applyFont="1" applyAlignment="1" applyProtection="1">
      <alignment vertical="top"/>
    </xf>
    <xf numFmtId="49" fontId="16" fillId="0" borderId="0" xfId="0" applyNumberFormat="1" applyFont="1" applyAlignment="1" applyProtection="1">
      <alignment vertical="top"/>
    </xf>
    <xf numFmtId="0" fontId="17" fillId="0" borderId="22" xfId="0" applyFont="1" applyBorder="1" applyAlignment="1" applyProtection="1">
      <alignment horizontal="left" vertical="center" indent="1"/>
    </xf>
    <xf numFmtId="0" fontId="17" fillId="0" borderId="23" xfId="0" applyFont="1" applyBorder="1" applyAlignment="1" applyProtection="1">
      <alignment horizontal="left" vertical="center" indent="1"/>
    </xf>
    <xf numFmtId="0" fontId="17" fillId="0" borderId="26" xfId="0" applyFont="1" applyBorder="1" applyAlignment="1" applyProtection="1">
      <alignment horizontal="left" vertical="center" indent="1"/>
    </xf>
    <xf numFmtId="49" fontId="4" fillId="0" borderId="0" xfId="3" applyNumberFormat="1" applyFont="1" applyProtection="1">
      <alignment vertical="center"/>
    </xf>
    <xf numFmtId="0" fontId="15" fillId="0" borderId="0" xfId="0" applyFont="1" applyProtection="1">
      <alignment vertical="center"/>
    </xf>
    <xf numFmtId="49" fontId="4" fillId="0" borderId="23" xfId="0" applyNumberFormat="1" applyFont="1" applyBorder="1" applyProtection="1">
      <alignment vertical="center"/>
    </xf>
    <xf numFmtId="0" fontId="4" fillId="0" borderId="29" xfId="3" applyFont="1" applyBorder="1" applyProtection="1">
      <alignment vertical="center"/>
    </xf>
    <xf numFmtId="0" fontId="15" fillId="0" borderId="0" xfId="0" applyFont="1" applyAlignment="1" applyProtection="1">
      <alignment horizontal="left" vertical="center"/>
    </xf>
    <xf numFmtId="0" fontId="15" fillId="0" borderId="0" xfId="0" applyFont="1" applyAlignment="1" applyProtection="1">
      <alignment horizontal="left" vertical="top"/>
    </xf>
    <xf numFmtId="0" fontId="22" fillId="0" borderId="0" xfId="0" applyFont="1" applyAlignment="1" applyProtection="1">
      <alignment vertical="top" wrapText="1"/>
    </xf>
    <xf numFmtId="0" fontId="22" fillId="0" borderId="0" xfId="0" applyFont="1" applyAlignment="1" applyProtection="1">
      <alignment vertical="top"/>
    </xf>
    <xf numFmtId="177" fontId="15" fillId="0" borderId="0" xfId="0" applyNumberFormat="1" applyFont="1" applyAlignment="1" applyProtection="1">
      <alignment horizontal="right" vertical="top"/>
    </xf>
    <xf numFmtId="0" fontId="19" fillId="0" borderId="0" xfId="7" applyFont="1" applyProtection="1">
      <alignment vertical="center"/>
    </xf>
    <xf numFmtId="0" fontId="19" fillId="0" borderId="27" xfId="0" applyFont="1" applyBorder="1" applyProtection="1">
      <alignment vertical="center"/>
    </xf>
    <xf numFmtId="0" fontId="19" fillId="0" borderId="0" xfId="0" applyFont="1" applyProtection="1">
      <alignment vertical="center"/>
    </xf>
    <xf numFmtId="0" fontId="19" fillId="0" borderId="29" xfId="0" applyFont="1" applyBorder="1" applyProtection="1">
      <alignment vertical="center"/>
    </xf>
    <xf numFmtId="0" fontId="19" fillId="0" borderId="0" xfId="3" applyFont="1" applyProtection="1">
      <alignment vertical="center"/>
    </xf>
    <xf numFmtId="0" fontId="18" fillId="0" borderId="27" xfId="0" applyFont="1" applyBorder="1" applyProtection="1">
      <alignment vertical="center"/>
    </xf>
    <xf numFmtId="0" fontId="18" fillId="0" borderId="0" xfId="0" applyFont="1" applyProtection="1">
      <alignment vertical="center"/>
    </xf>
    <xf numFmtId="0" fontId="22" fillId="0" borderId="0" xfId="0" applyFont="1" applyAlignment="1" applyProtection="1">
      <alignment vertical="center" wrapText="1"/>
    </xf>
    <xf numFmtId="0" fontId="22" fillId="0" borderId="0" xfId="0" applyFont="1" applyProtection="1">
      <alignment vertical="center"/>
    </xf>
    <xf numFmtId="49" fontId="22" fillId="0" borderId="0" xfId="0" applyNumberFormat="1" applyFont="1" applyProtection="1">
      <alignment vertical="center"/>
    </xf>
    <xf numFmtId="178" fontId="22" fillId="0" borderId="0" xfId="0" applyNumberFormat="1" applyFont="1" applyProtection="1">
      <alignment vertical="center"/>
    </xf>
    <xf numFmtId="0" fontId="23" fillId="0" borderId="0" xfId="0" applyFont="1" applyAlignment="1" applyProtection="1">
      <alignment vertical="top"/>
    </xf>
    <xf numFmtId="183" fontId="4" fillId="0" borderId="0" xfId="7" applyNumberFormat="1" applyFont="1" applyProtection="1">
      <alignment vertical="center"/>
    </xf>
    <xf numFmtId="0" fontId="22" fillId="0" borderId="0" xfId="0" applyFont="1" applyProtection="1">
      <alignment vertical="center"/>
    </xf>
    <xf numFmtId="0" fontId="4" fillId="0" borderId="0" xfId="7" applyFont="1" applyAlignment="1" applyProtection="1">
      <alignment horizontal="left" vertical="center"/>
    </xf>
    <xf numFmtId="178" fontId="4" fillId="0" borderId="0" xfId="0" applyNumberFormat="1" applyFont="1" applyProtection="1">
      <alignment vertical="center"/>
    </xf>
    <xf numFmtId="178" fontId="16" fillId="0" borderId="0" xfId="0" applyNumberFormat="1" applyFont="1" applyAlignment="1" applyProtection="1">
      <alignment vertical="top"/>
    </xf>
    <xf numFmtId="0" fontId="4" fillId="0" borderId="24" xfId="3" applyFont="1" applyBorder="1" applyProtection="1">
      <alignment vertical="center"/>
    </xf>
    <xf numFmtId="0" fontId="17" fillId="0" borderId="27" xfId="0" applyFont="1" applyBorder="1" applyAlignment="1" applyProtection="1">
      <alignment horizontal="left" vertical="center" indent="1"/>
    </xf>
    <xf numFmtId="0" fontId="17" fillId="0" borderId="0" xfId="0" applyFont="1" applyAlignment="1" applyProtection="1">
      <alignment horizontal="left" vertical="center" indent="1"/>
    </xf>
    <xf numFmtId="0" fontId="4" fillId="0" borderId="27" xfId="3" applyFont="1" applyBorder="1" applyProtection="1">
      <alignment vertical="center"/>
    </xf>
    <xf numFmtId="0" fontId="4" fillId="0" borderId="22" xfId="0" applyFont="1" applyBorder="1" applyProtection="1">
      <alignment vertical="center"/>
    </xf>
    <xf numFmtId="0" fontId="18" fillId="0" borderId="23" xfId="0" applyFont="1" applyBorder="1" applyProtection="1">
      <alignment vertical="center"/>
    </xf>
    <xf numFmtId="0" fontId="4" fillId="0" borderId="26" xfId="3" applyFont="1" applyBorder="1" applyProtection="1">
      <alignment vertical="center"/>
    </xf>
    <xf numFmtId="0" fontId="4" fillId="0" borderId="28" xfId="7" applyFont="1" applyBorder="1" applyAlignment="1" applyProtection="1">
      <alignment horizontal="center" vertical="center" wrapText="1"/>
    </xf>
    <xf numFmtId="0" fontId="4" fillId="0" borderId="2" xfId="7" applyFont="1" applyBorder="1" applyAlignment="1" applyProtection="1">
      <alignment horizontal="center" vertical="center" wrapText="1"/>
    </xf>
    <xf numFmtId="0" fontId="4" fillId="0" borderId="47" xfId="7" applyFont="1" applyBorder="1" applyAlignment="1" applyProtection="1">
      <alignment horizontal="center" vertical="center" wrapText="1"/>
    </xf>
    <xf numFmtId="178" fontId="4" fillId="0" borderId="28" xfId="7" applyNumberFormat="1" applyFont="1" applyBorder="1" applyAlignment="1" applyProtection="1">
      <alignment horizontal="center" vertical="center" wrapText="1"/>
    </xf>
    <xf numFmtId="178" fontId="4" fillId="0" borderId="2" xfId="7" applyNumberFormat="1" applyFont="1" applyBorder="1" applyAlignment="1" applyProtection="1">
      <alignment horizontal="center" vertical="center" wrapText="1"/>
    </xf>
    <xf numFmtId="178" fontId="4" fillId="0" borderId="47" xfId="7" applyNumberFormat="1" applyFont="1" applyBorder="1" applyAlignment="1" applyProtection="1">
      <alignment horizontal="center" vertical="center" wrapText="1"/>
    </xf>
    <xf numFmtId="178" fontId="4" fillId="0" borderId="28" xfId="7" applyNumberFormat="1" applyFont="1" applyBorder="1" applyAlignment="1" applyProtection="1">
      <alignment horizontal="center" vertical="center"/>
    </xf>
    <xf numFmtId="178" fontId="4" fillId="0" borderId="2" xfId="7" applyNumberFormat="1" applyFont="1" applyBorder="1" applyAlignment="1" applyProtection="1">
      <alignment horizontal="center" vertical="center"/>
    </xf>
    <xf numFmtId="178" fontId="4" fillId="0" borderId="47" xfId="7" applyNumberFormat="1" applyFont="1" applyBorder="1" applyAlignment="1" applyProtection="1">
      <alignment horizontal="center" vertical="center"/>
    </xf>
    <xf numFmtId="49" fontId="4" fillId="0" borderId="16" xfId="0" applyNumberFormat="1" applyFont="1" applyBorder="1" applyAlignment="1" applyProtection="1">
      <alignment horizontal="left" vertical="center"/>
    </xf>
    <xf numFmtId="49" fontId="4" fillId="0" borderId="5" xfId="0" applyNumberFormat="1" applyFont="1" applyBorder="1" applyAlignment="1" applyProtection="1">
      <alignment horizontal="left" vertical="center"/>
    </xf>
    <xf numFmtId="178" fontId="4" fillId="0" borderId="7" xfId="0" applyNumberFormat="1" applyFont="1" applyBorder="1" applyAlignment="1" applyProtection="1">
      <alignment horizontal="left" vertical="center"/>
    </xf>
    <xf numFmtId="38" fontId="4" fillId="3" borderId="16" xfId="7" applyNumberFormat="1" applyFont="1" applyFill="1" applyBorder="1" applyAlignment="1" applyProtection="1">
      <alignment horizontal="right" vertical="center"/>
    </xf>
    <xf numFmtId="184" fontId="4" fillId="3" borderId="7" xfId="7" applyNumberFormat="1" applyFont="1" applyFill="1" applyBorder="1" applyAlignment="1" applyProtection="1">
      <alignment horizontal="right" vertical="center"/>
    </xf>
    <xf numFmtId="184" fontId="4" fillId="3" borderId="5" xfId="7" applyNumberFormat="1" applyFont="1" applyFill="1" applyBorder="1" applyAlignment="1" applyProtection="1">
      <alignment horizontal="right" vertical="center"/>
    </xf>
    <xf numFmtId="180" fontId="4" fillId="0" borderId="63" xfId="0" applyNumberFormat="1" applyFont="1" applyBorder="1" applyAlignment="1" applyProtection="1">
      <alignment horizontal="left" vertical="center"/>
    </xf>
    <xf numFmtId="180" fontId="4" fillId="0" borderId="51" xfId="0" applyNumberFormat="1" applyFont="1" applyBorder="1" applyAlignment="1" applyProtection="1">
      <alignment horizontal="left" vertical="center"/>
    </xf>
    <xf numFmtId="178" fontId="4" fillId="0" borderId="46" xfId="0" applyNumberFormat="1" applyFont="1" applyBorder="1" applyAlignment="1" applyProtection="1">
      <alignment horizontal="left" vertical="center"/>
    </xf>
    <xf numFmtId="38" fontId="4" fillId="3" borderId="17" xfId="7" applyNumberFormat="1" applyFont="1" applyFill="1" applyBorder="1" applyAlignment="1" applyProtection="1">
      <alignment horizontal="right" vertical="center"/>
    </xf>
    <xf numFmtId="184" fontId="4" fillId="3" borderId="12" xfId="7" applyNumberFormat="1" applyFont="1" applyFill="1" applyBorder="1" applyAlignment="1" applyProtection="1">
      <alignment horizontal="right" vertical="center"/>
    </xf>
    <xf numFmtId="184" fontId="4" fillId="3" borderId="10" xfId="7" applyNumberFormat="1" applyFont="1" applyFill="1" applyBorder="1" applyAlignment="1" applyProtection="1">
      <alignment horizontal="right" vertical="center"/>
    </xf>
    <xf numFmtId="178" fontId="4" fillId="0" borderId="60" xfId="0" applyNumberFormat="1" applyFont="1" applyBorder="1" applyAlignment="1" applyProtection="1">
      <alignment horizontal="left" vertical="center"/>
    </xf>
    <xf numFmtId="178" fontId="4" fillId="0" borderId="61" xfId="0" applyNumberFormat="1" applyFont="1" applyBorder="1" applyAlignment="1" applyProtection="1">
      <alignment horizontal="left" vertical="center"/>
    </xf>
    <xf numFmtId="178" fontId="4" fillId="0" borderId="62" xfId="0" applyNumberFormat="1" applyFont="1" applyBorder="1" applyAlignment="1" applyProtection="1">
      <alignment horizontal="left" vertical="center"/>
    </xf>
    <xf numFmtId="38" fontId="4" fillId="3" borderId="60" xfId="7" applyNumberFormat="1" applyFont="1" applyFill="1" applyBorder="1" applyAlignment="1" applyProtection="1">
      <alignment horizontal="right" vertical="center"/>
    </xf>
    <xf numFmtId="184" fontId="4" fillId="3" borderId="62" xfId="7" applyNumberFormat="1" applyFont="1" applyFill="1" applyBorder="1" applyAlignment="1" applyProtection="1">
      <alignment horizontal="right" vertical="center"/>
    </xf>
    <xf numFmtId="184" fontId="4" fillId="3" borderId="61" xfId="7" applyNumberFormat="1" applyFont="1" applyFill="1" applyBorder="1" applyAlignment="1" applyProtection="1">
      <alignment horizontal="right" vertical="center"/>
    </xf>
    <xf numFmtId="49" fontId="4" fillId="0" borderId="31" xfId="0" applyNumberFormat="1" applyFont="1" applyBorder="1" applyAlignment="1" applyProtection="1">
      <alignment horizontal="left" vertical="center"/>
    </xf>
    <xf numFmtId="49" fontId="4" fillId="0" borderId="32" xfId="0" applyNumberFormat="1" applyFont="1" applyBorder="1" applyAlignment="1" applyProtection="1">
      <alignment horizontal="left" vertical="center"/>
    </xf>
    <xf numFmtId="178" fontId="4" fillId="0" borderId="33" xfId="0" applyNumberFormat="1" applyFont="1" applyBorder="1" applyAlignment="1" applyProtection="1">
      <alignment horizontal="left" vertical="center"/>
    </xf>
    <xf numFmtId="178" fontId="4" fillId="0" borderId="29" xfId="7" applyNumberFormat="1" applyFont="1" applyBorder="1" applyAlignment="1" applyProtection="1">
      <alignment horizontal="right" vertical="center"/>
    </xf>
    <xf numFmtId="0" fontId="4" fillId="0" borderId="0" xfId="0" applyFont="1" applyAlignment="1" applyProtection="1">
      <alignment horizontal="left" vertical="center"/>
    </xf>
    <xf numFmtId="182" fontId="15" fillId="0" borderId="0" xfId="0" applyNumberFormat="1" applyFont="1" applyAlignment="1" applyProtection="1">
      <alignment horizontal="right" vertical="top"/>
    </xf>
    <xf numFmtId="182" fontId="22" fillId="0" borderId="0" xfId="0" applyNumberFormat="1" applyFont="1" applyAlignment="1" applyProtection="1">
      <alignment vertical="top"/>
    </xf>
    <xf numFmtId="177" fontId="22" fillId="0" borderId="0" xfId="0" applyNumberFormat="1" applyFont="1" applyAlignment="1" applyProtection="1">
      <alignment vertical="top"/>
    </xf>
    <xf numFmtId="0" fontId="22" fillId="0" borderId="29" xfId="0" applyFont="1" applyBorder="1" applyAlignment="1" applyProtection="1">
      <alignment vertical="top"/>
    </xf>
    <xf numFmtId="182" fontId="4" fillId="0" borderId="0" xfId="7" applyNumberFormat="1" applyFont="1" applyProtection="1">
      <alignment vertical="center"/>
    </xf>
    <xf numFmtId="178" fontId="4" fillId="0" borderId="0" xfId="7" applyNumberFormat="1" applyFont="1" applyAlignment="1" applyProtection="1">
      <alignment horizontal="right" vertical="center"/>
    </xf>
    <xf numFmtId="182" fontId="4" fillId="0" borderId="0" xfId="7" applyNumberFormat="1" applyFont="1" applyAlignment="1" applyProtection="1">
      <alignment horizontal="right" vertical="center"/>
    </xf>
    <xf numFmtId="0" fontId="22" fillId="0" borderId="0" xfId="0" applyFont="1" applyAlignment="1" applyProtection="1">
      <alignment horizontal="left" vertical="top" wrapText="1"/>
    </xf>
    <xf numFmtId="0" fontId="15" fillId="0" borderId="29" xfId="0" applyFont="1" applyBorder="1" applyAlignment="1" applyProtection="1">
      <alignment vertical="top"/>
    </xf>
    <xf numFmtId="0" fontId="4" fillId="0" borderId="0" xfId="3" applyFont="1" applyProtection="1">
      <alignment vertical="center"/>
    </xf>
    <xf numFmtId="177" fontId="4" fillId="0" borderId="0" xfId="0" applyNumberFormat="1" applyFont="1" applyProtection="1">
      <alignment vertical="center"/>
    </xf>
    <xf numFmtId="0" fontId="4" fillId="0" borderId="0" xfId="0" applyFont="1" applyProtection="1">
      <alignment vertical="center"/>
    </xf>
    <xf numFmtId="178" fontId="4" fillId="0" borderId="0" xfId="0" applyNumberFormat="1" applyFont="1" applyProtection="1">
      <alignment vertical="center"/>
    </xf>
    <xf numFmtId="0" fontId="4" fillId="0" borderId="29" xfId="0" applyFont="1" applyBorder="1" applyProtection="1">
      <alignment vertical="center"/>
    </xf>
    <xf numFmtId="0" fontId="4" fillId="0" borderId="29" xfId="7" applyFont="1" applyBorder="1" applyProtection="1">
      <alignment vertical="center"/>
    </xf>
    <xf numFmtId="180" fontId="4" fillId="0" borderId="24" xfId="0" applyNumberFormat="1" applyFont="1" applyBorder="1" applyProtection="1">
      <alignment vertical="center"/>
    </xf>
    <xf numFmtId="180" fontId="4" fillId="0" borderId="20" xfId="0" applyNumberFormat="1" applyFont="1" applyBorder="1" applyProtection="1">
      <alignment vertical="center"/>
    </xf>
    <xf numFmtId="38" fontId="4" fillId="3" borderId="20" xfId="0" applyNumberFormat="1" applyFont="1" applyFill="1" applyBorder="1" applyAlignment="1" applyProtection="1">
      <alignment horizontal="right" vertical="center"/>
    </xf>
    <xf numFmtId="177" fontId="4" fillId="3" borderId="20" xfId="0" applyNumberFormat="1" applyFont="1" applyFill="1" applyBorder="1" applyAlignment="1" applyProtection="1">
      <alignment horizontal="right" vertical="center"/>
    </xf>
    <xf numFmtId="177" fontId="4" fillId="0" borderId="20" xfId="0" applyNumberFormat="1" applyFont="1" applyBorder="1" applyProtection="1">
      <alignment vertical="center"/>
    </xf>
    <xf numFmtId="178" fontId="4" fillId="0" borderId="20" xfId="0" applyNumberFormat="1" applyFont="1" applyBorder="1" applyProtection="1">
      <alignment vertical="center"/>
    </xf>
    <xf numFmtId="38" fontId="4" fillId="3" borderId="0" xfId="0" applyNumberFormat="1" applyFont="1" applyFill="1" applyAlignment="1" applyProtection="1">
      <alignment horizontal="right" vertical="center"/>
    </xf>
    <xf numFmtId="177" fontId="4" fillId="3" borderId="0" xfId="0" applyNumberFormat="1" applyFont="1" applyFill="1" applyAlignment="1" applyProtection="1">
      <alignment horizontal="right" vertical="center"/>
    </xf>
    <xf numFmtId="177" fontId="4" fillId="0" borderId="0" xfId="0" applyNumberFormat="1" applyFont="1" applyProtection="1">
      <alignment vertical="center"/>
    </xf>
    <xf numFmtId="0" fontId="13" fillId="0" borderId="0" xfId="0" applyFont="1" applyProtection="1">
      <alignment vertical="center"/>
    </xf>
    <xf numFmtId="182" fontId="16" fillId="0" borderId="0" xfId="0" applyNumberFormat="1" applyFont="1" applyAlignment="1" applyProtection="1">
      <alignment vertical="top"/>
    </xf>
    <xf numFmtId="14" fontId="4" fillId="0" borderId="0" xfId="0" applyNumberFormat="1" applyFont="1" applyProtection="1">
      <alignment vertical="center"/>
    </xf>
    <xf numFmtId="14" fontId="26" fillId="0" borderId="0" xfId="0" applyNumberFormat="1" applyFont="1" applyAlignment="1" applyProtection="1">
      <alignment horizontal="right" vertical="top"/>
    </xf>
    <xf numFmtId="0" fontId="26" fillId="0" borderId="0" xfId="0" applyFont="1" applyAlignment="1" applyProtection="1">
      <alignment vertical="top"/>
    </xf>
    <xf numFmtId="14" fontId="26" fillId="0" borderId="0" xfId="0" applyNumberFormat="1" applyFont="1" applyAlignment="1" applyProtection="1">
      <alignment vertical="top"/>
    </xf>
    <xf numFmtId="0" fontId="26" fillId="0" borderId="0" xfId="0" applyFont="1" applyAlignment="1" applyProtection="1">
      <alignment horizontal="right" vertical="top"/>
    </xf>
    <xf numFmtId="0" fontId="13" fillId="0" borderId="27" xfId="0" applyFont="1" applyBorder="1" applyProtection="1">
      <alignment vertical="center"/>
    </xf>
    <xf numFmtId="0" fontId="22" fillId="0" borderId="20" xfId="0" applyFont="1" applyBorder="1" applyProtection="1">
      <alignment vertical="center"/>
    </xf>
    <xf numFmtId="0" fontId="23" fillId="0" borderId="20" xfId="0" applyFont="1" applyBorder="1" applyProtection="1">
      <alignment vertical="center"/>
    </xf>
    <xf numFmtId="0" fontId="4" fillId="0" borderId="28"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47" xfId="0" applyFont="1" applyBorder="1" applyAlignment="1" applyProtection="1">
      <alignment horizontal="left" vertical="center"/>
    </xf>
    <xf numFmtId="38" fontId="4" fillId="0" borderId="28" xfId="7" applyNumberFormat="1" applyFont="1" applyBorder="1" applyAlignment="1" applyProtection="1">
      <alignment horizontal="center" vertical="center" wrapText="1"/>
    </xf>
    <xf numFmtId="0" fontId="4" fillId="0" borderId="2" xfId="7" applyFont="1" applyBorder="1" applyAlignment="1" applyProtection="1">
      <alignment horizontal="center" vertical="center"/>
    </xf>
    <xf numFmtId="0" fontId="4" fillId="0" borderId="18" xfId="7" applyFont="1" applyBorder="1" applyAlignment="1" applyProtection="1">
      <alignment horizontal="center" vertical="center"/>
    </xf>
    <xf numFmtId="38" fontId="4" fillId="0" borderId="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38" fontId="4" fillId="0" borderId="2" xfId="0" applyNumberFormat="1" applyFont="1" applyBorder="1" applyAlignment="1" applyProtection="1">
      <alignment horizontal="center" vertical="center" wrapText="1"/>
    </xf>
    <xf numFmtId="177" fontId="4" fillId="0" borderId="47" xfId="0" applyNumberFormat="1" applyFont="1" applyBorder="1" applyAlignment="1" applyProtection="1">
      <alignment horizontal="center" vertical="center" wrapText="1"/>
    </xf>
    <xf numFmtId="180" fontId="4" fillId="0" borderId="16" xfId="0" applyNumberFormat="1" applyFont="1" applyBorder="1" applyProtection="1">
      <alignment vertical="center"/>
    </xf>
    <xf numFmtId="0" fontId="4" fillId="0" borderId="5" xfId="3" applyFont="1" applyBorder="1" applyAlignment="1" applyProtection="1">
      <alignment horizontal="left" vertical="center"/>
    </xf>
    <xf numFmtId="0" fontId="4" fillId="0" borderId="7" xfId="3" applyFont="1" applyBorder="1" applyAlignment="1" applyProtection="1">
      <alignment horizontal="left" vertical="center"/>
    </xf>
    <xf numFmtId="180" fontId="4" fillId="0" borderId="17" xfId="0" applyNumberFormat="1" applyFont="1" applyBorder="1" applyProtection="1">
      <alignment vertical="center"/>
    </xf>
    <xf numFmtId="0" fontId="4" fillId="0" borderId="10" xfId="3" applyFont="1" applyBorder="1" applyAlignment="1" applyProtection="1">
      <alignment horizontal="left" vertical="center"/>
    </xf>
    <xf numFmtId="0" fontId="4" fillId="0" borderId="12" xfId="3" applyFont="1" applyBorder="1" applyAlignment="1" applyProtection="1">
      <alignment horizontal="left" vertical="center"/>
    </xf>
    <xf numFmtId="0" fontId="4" fillId="0" borderId="61" xfId="0" applyFont="1" applyBorder="1" applyAlignment="1" applyProtection="1">
      <alignment horizontal="left" vertical="center"/>
    </xf>
    <xf numFmtId="0" fontId="4" fillId="0" borderId="62" xfId="0" applyFont="1" applyBorder="1" applyAlignment="1" applyProtection="1">
      <alignment horizontal="left" vertical="center"/>
    </xf>
    <xf numFmtId="0" fontId="4" fillId="0" borderId="31" xfId="0" applyFont="1" applyBorder="1" applyProtection="1">
      <alignment vertical="center"/>
    </xf>
    <xf numFmtId="0" fontId="4" fillId="0" borderId="32" xfId="0" applyFont="1" applyBorder="1" applyProtection="1">
      <alignment vertical="center"/>
    </xf>
    <xf numFmtId="0" fontId="4" fillId="0" borderId="33" xfId="0" applyFont="1" applyBorder="1" applyProtection="1">
      <alignment vertical="center"/>
    </xf>
    <xf numFmtId="38" fontId="4" fillId="0" borderId="31" xfId="7" applyNumberFormat="1" applyFont="1" applyBorder="1" applyAlignment="1" applyProtection="1">
      <alignment horizontal="right" vertical="center"/>
    </xf>
    <xf numFmtId="0" fontId="4" fillId="0" borderId="32" xfId="7" applyFont="1" applyBorder="1" applyAlignment="1" applyProtection="1">
      <alignment horizontal="right" vertical="center"/>
    </xf>
    <xf numFmtId="0" fontId="4" fillId="0" borderId="34" xfId="7" applyFont="1" applyBorder="1" applyAlignment="1" applyProtection="1">
      <alignment horizontal="right" vertical="center"/>
    </xf>
    <xf numFmtId="38" fontId="4" fillId="0" borderId="35" xfId="7" applyNumberFormat="1" applyFont="1" applyBorder="1" applyAlignment="1" applyProtection="1">
      <alignment horizontal="right" vertical="center"/>
    </xf>
    <xf numFmtId="178" fontId="4" fillId="0" borderId="32" xfId="7" applyNumberFormat="1" applyFont="1" applyBorder="1" applyAlignment="1" applyProtection="1">
      <alignment horizontal="right" vertical="center"/>
    </xf>
    <xf numFmtId="178" fontId="4" fillId="0" borderId="34" xfId="7" applyNumberFormat="1" applyFont="1" applyBorder="1" applyAlignment="1" applyProtection="1">
      <alignment horizontal="right" vertical="center"/>
    </xf>
    <xf numFmtId="178" fontId="4" fillId="0" borderId="33" xfId="7" applyNumberFormat="1" applyFont="1" applyBorder="1" applyAlignment="1" applyProtection="1">
      <alignment horizontal="right" vertical="center"/>
    </xf>
    <xf numFmtId="0" fontId="4" fillId="0" borderId="23" xfId="0" applyFont="1" applyBorder="1" applyAlignment="1" applyProtection="1">
      <alignment horizontal="left" vertical="center"/>
    </xf>
    <xf numFmtId="49" fontId="4" fillId="0" borderId="23" xfId="7" applyNumberFormat="1" applyFont="1" applyBorder="1" applyAlignment="1" applyProtection="1">
      <alignment horizontal="right" vertical="center"/>
    </xf>
    <xf numFmtId="178" fontId="4" fillId="0" borderId="23" xfId="7" applyNumberFormat="1" applyFont="1" applyBorder="1" applyAlignment="1" applyProtection="1">
      <alignment horizontal="right" vertical="center"/>
    </xf>
    <xf numFmtId="0" fontId="13" fillId="0" borderId="26" xfId="0" applyFont="1" applyBorder="1" applyProtection="1">
      <alignment vertical="center"/>
    </xf>
    <xf numFmtId="0" fontId="24" fillId="0" borderId="0" xfId="0" applyFont="1" applyProtection="1">
      <alignment vertical="center"/>
    </xf>
    <xf numFmtId="0" fontId="24" fillId="0" borderId="29" xfId="0" applyFont="1" applyBorder="1" applyProtection="1">
      <alignment vertical="center"/>
    </xf>
    <xf numFmtId="0" fontId="4" fillId="0" borderId="28" xfId="13" applyFont="1" applyBorder="1" applyAlignment="1" applyProtection="1">
      <alignment horizontal="left" vertical="center"/>
    </xf>
    <xf numFmtId="0" fontId="4" fillId="0" borderId="2" xfId="13" applyFont="1" applyBorder="1" applyAlignment="1" applyProtection="1">
      <alignment horizontal="left" vertical="center"/>
    </xf>
    <xf numFmtId="38" fontId="4" fillId="0" borderId="1" xfId="13" applyNumberFormat="1" applyFont="1" applyBorder="1" applyAlignment="1" applyProtection="1">
      <alignment horizontal="center" vertical="center"/>
    </xf>
    <xf numFmtId="182" fontId="4" fillId="0" borderId="2" xfId="13" applyNumberFormat="1" applyFont="1" applyBorder="1" applyAlignment="1" applyProtection="1">
      <alignment horizontal="center" vertical="center"/>
    </xf>
    <xf numFmtId="182" fontId="4" fillId="0" borderId="47" xfId="13" applyNumberFormat="1" applyFont="1" applyBorder="1" applyAlignment="1" applyProtection="1">
      <alignment horizontal="center" vertical="center"/>
    </xf>
    <xf numFmtId="0" fontId="4" fillId="0" borderId="27" xfId="13" applyFont="1" applyBorder="1" applyAlignment="1" applyProtection="1">
      <alignment horizontal="center" vertical="center"/>
    </xf>
    <xf numFmtId="0" fontId="4" fillId="0" borderId="0" xfId="13" applyFont="1" applyAlignment="1" applyProtection="1">
      <alignment horizontal="center" vertical="center"/>
    </xf>
    <xf numFmtId="0" fontId="13" fillId="0" borderId="29" xfId="3" applyFont="1" applyBorder="1" applyProtection="1">
      <alignment vertical="center"/>
    </xf>
    <xf numFmtId="180" fontId="4" fillId="0" borderId="3" xfId="13" applyNumberFormat="1" applyFont="1" applyBorder="1" applyProtection="1">
      <alignment vertical="center"/>
    </xf>
    <xf numFmtId="0" fontId="4" fillId="0" borderId="4" xfId="7" applyFont="1" applyBorder="1" applyProtection="1">
      <alignment vertical="center"/>
    </xf>
    <xf numFmtId="0" fontId="4" fillId="0" borderId="5" xfId="7" applyFont="1" applyBorder="1" applyProtection="1">
      <alignment vertical="center"/>
    </xf>
    <xf numFmtId="0" fontId="4" fillId="0" borderId="6" xfId="7" applyFont="1" applyBorder="1" applyProtection="1">
      <alignment vertical="center"/>
    </xf>
    <xf numFmtId="0" fontId="4" fillId="0" borderId="26" xfId="13" applyFont="1" applyBorder="1" applyProtection="1">
      <alignment vertical="center"/>
    </xf>
    <xf numFmtId="180" fontId="4" fillId="0" borderId="41" xfId="13" applyNumberFormat="1" applyFont="1" applyBorder="1" applyProtection="1">
      <alignment vertical="center"/>
    </xf>
    <xf numFmtId="0" fontId="4" fillId="0" borderId="9" xfId="7" applyFont="1" applyBorder="1" applyProtection="1">
      <alignment vertical="center"/>
    </xf>
    <xf numFmtId="0" fontId="4" fillId="0" borderId="10" xfId="7" applyFont="1" applyBorder="1" applyProtection="1">
      <alignment vertical="center"/>
    </xf>
    <xf numFmtId="0" fontId="4" fillId="0" borderId="11" xfId="7" applyFont="1" applyBorder="1" applyProtection="1">
      <alignment vertical="center"/>
    </xf>
    <xf numFmtId="0" fontId="4" fillId="0" borderId="12" xfId="7" applyFont="1" applyBorder="1" applyProtection="1">
      <alignment vertical="center"/>
    </xf>
    <xf numFmtId="0" fontId="4" fillId="0" borderId="12" xfId="13" applyFont="1" applyBorder="1" applyProtection="1">
      <alignment vertical="center"/>
    </xf>
    <xf numFmtId="180" fontId="4" fillId="0" borderId="44" xfId="13" applyNumberFormat="1" applyFont="1" applyBorder="1" applyProtection="1">
      <alignment vertical="center"/>
    </xf>
    <xf numFmtId="0" fontId="4" fillId="0" borderId="9" xfId="7" applyFont="1" applyBorder="1" applyProtection="1">
      <alignment vertical="center"/>
    </xf>
    <xf numFmtId="0" fontId="4" fillId="0" borderId="10" xfId="7" applyFont="1" applyBorder="1" applyProtection="1">
      <alignment vertical="center"/>
    </xf>
    <xf numFmtId="0" fontId="4" fillId="0" borderId="11" xfId="7" applyFont="1" applyBorder="1" applyProtection="1">
      <alignment vertical="center"/>
    </xf>
    <xf numFmtId="0" fontId="4" fillId="0" borderId="37" xfId="7" applyFont="1" applyBorder="1" applyAlignment="1" applyProtection="1">
      <alignment horizontal="center" vertical="center" textRotation="255"/>
    </xf>
    <xf numFmtId="0" fontId="4" fillId="0" borderId="30" xfId="7" applyFont="1" applyBorder="1" applyAlignment="1" applyProtection="1">
      <alignment horizontal="center" vertical="center" textRotation="255"/>
    </xf>
    <xf numFmtId="180" fontId="4" fillId="0" borderId="45" xfId="13" applyNumberFormat="1" applyFont="1" applyBorder="1" applyProtection="1">
      <alignment vertical="center"/>
    </xf>
    <xf numFmtId="0" fontId="4" fillId="0" borderId="9" xfId="3" applyFont="1" applyBorder="1" applyProtection="1">
      <alignment vertical="center"/>
    </xf>
    <xf numFmtId="0" fontId="4" fillId="0" borderId="10" xfId="3" applyFont="1" applyBorder="1" applyProtection="1">
      <alignment vertical="center"/>
    </xf>
    <xf numFmtId="0" fontId="4" fillId="0" borderId="42" xfId="7" applyFont="1" applyBorder="1" applyAlignment="1" applyProtection="1">
      <alignment horizontal="center" vertical="center" textRotation="255"/>
    </xf>
    <xf numFmtId="0" fontId="4" fillId="0" borderId="50" xfId="3" applyFont="1" applyBorder="1" applyProtection="1">
      <alignment vertical="center"/>
    </xf>
    <xf numFmtId="0" fontId="4" fillId="0" borderId="51" xfId="3" applyFont="1" applyBorder="1" applyProtection="1">
      <alignment vertical="center"/>
    </xf>
    <xf numFmtId="0" fontId="4" fillId="0" borderId="43" xfId="3" applyFont="1" applyBorder="1" applyProtection="1">
      <alignment vertical="center"/>
    </xf>
    <xf numFmtId="180" fontId="4" fillId="0" borderId="64" xfId="13" applyNumberFormat="1" applyFont="1" applyBorder="1" applyProtection="1">
      <alignment vertical="center"/>
    </xf>
    <xf numFmtId="0" fontId="4" fillId="0" borderId="59" xfId="3" applyFont="1" applyBorder="1" applyProtection="1">
      <alignment vertical="center"/>
    </xf>
    <xf numFmtId="0" fontId="4" fillId="0" borderId="20" xfId="3" applyFont="1" applyBorder="1" applyProtection="1">
      <alignment vertical="center"/>
    </xf>
    <xf numFmtId="0" fontId="4" fillId="0" borderId="48" xfId="3" applyFont="1" applyBorder="1" applyProtection="1">
      <alignment vertical="center"/>
    </xf>
    <xf numFmtId="0" fontId="4" fillId="0" borderId="55" xfId="7" applyFont="1" applyBorder="1" applyProtection="1">
      <alignment vertical="center"/>
    </xf>
    <xf numFmtId="180" fontId="4" fillId="0" borderId="0" xfId="13" applyNumberFormat="1" applyFont="1" applyProtection="1">
      <alignment vertical="center"/>
    </xf>
    <xf numFmtId="182" fontId="4" fillId="3" borderId="0" xfId="7" applyNumberFormat="1" applyFont="1" applyFill="1" applyAlignment="1" applyProtection="1">
      <alignment horizontal="right" vertical="center"/>
    </xf>
    <xf numFmtId="0" fontId="4" fillId="3" borderId="0" xfId="7" applyFont="1" applyFill="1" applyAlignment="1" applyProtection="1">
      <alignment horizontal="right" vertical="center"/>
    </xf>
    <xf numFmtId="0" fontId="25" fillId="0" borderId="20" xfId="0" applyFont="1" applyBorder="1" applyAlignment="1" applyProtection="1">
      <alignment vertical="top"/>
    </xf>
    <xf numFmtId="0" fontId="25" fillId="0" borderId="21" xfId="0" applyFont="1" applyBorder="1" applyAlignment="1" applyProtection="1">
      <alignment vertical="top"/>
    </xf>
    <xf numFmtId="180" fontId="15" fillId="0" borderId="0" xfId="0" applyNumberFormat="1" applyFont="1" applyAlignment="1" applyProtection="1">
      <alignment horizontal="left" vertical="center" wrapText="1"/>
    </xf>
    <xf numFmtId="180" fontId="15" fillId="0" borderId="29" xfId="0" applyNumberFormat="1" applyFont="1" applyBorder="1" applyProtection="1">
      <alignment vertical="center"/>
    </xf>
    <xf numFmtId="180" fontId="15" fillId="0" borderId="0" xfId="0" applyNumberFormat="1" applyFont="1" applyProtection="1">
      <alignment vertical="center"/>
    </xf>
    <xf numFmtId="0" fontId="17" fillId="0" borderId="53" xfId="0" applyFont="1" applyBorder="1" applyProtection="1">
      <alignment vertical="center"/>
    </xf>
    <xf numFmtId="0" fontId="4" fillId="0" borderId="2" xfId="0" applyFont="1" applyBorder="1" applyAlignment="1" applyProtection="1">
      <alignment horizontal="left" vertical="center"/>
    </xf>
    <xf numFmtId="0" fontId="4" fillId="0" borderId="2" xfId="0" applyFont="1" applyBorder="1" applyProtection="1">
      <alignment vertical="center"/>
    </xf>
    <xf numFmtId="49" fontId="4" fillId="0" borderId="36" xfId="0" applyNumberFormat="1" applyFont="1" applyBorder="1" applyAlignment="1" applyProtection="1">
      <alignment horizontal="center" vertical="center"/>
    </xf>
    <xf numFmtId="178" fontId="4" fillId="0" borderId="36" xfId="0" applyNumberFormat="1" applyFont="1" applyBorder="1" applyAlignment="1" applyProtection="1">
      <alignment horizontal="center" vertical="center" wrapText="1"/>
    </xf>
    <xf numFmtId="0" fontId="4" fillId="0" borderId="2" xfId="3" applyFont="1" applyBorder="1" applyAlignment="1" applyProtection="1">
      <alignment horizontal="left" vertical="center"/>
    </xf>
    <xf numFmtId="49" fontId="4" fillId="0" borderId="1" xfId="3" applyNumberFormat="1" applyFont="1" applyBorder="1" applyAlignment="1" applyProtection="1">
      <alignment horizontal="left" vertical="center" wrapText="1"/>
    </xf>
    <xf numFmtId="0" fontId="4" fillId="0" borderId="18" xfId="3" applyFont="1" applyBorder="1" applyAlignment="1" applyProtection="1">
      <alignment horizontal="left" vertical="center"/>
    </xf>
    <xf numFmtId="14" fontId="4" fillId="0" borderId="1" xfId="3" applyNumberFormat="1" applyFont="1" applyBorder="1" applyAlignment="1" applyProtection="1">
      <alignment horizontal="left" vertical="center" wrapText="1"/>
    </xf>
    <xf numFmtId="0" fontId="4" fillId="0" borderId="2" xfId="3" applyFont="1" applyBorder="1" applyAlignment="1" applyProtection="1">
      <alignment horizontal="left" vertical="center" wrapText="1"/>
    </xf>
    <xf numFmtId="0" fontId="4" fillId="0" borderId="47" xfId="3" applyFont="1" applyBorder="1" applyAlignment="1" applyProtection="1">
      <alignment horizontal="left" vertical="center" wrapText="1"/>
    </xf>
    <xf numFmtId="180" fontId="4" fillId="0" borderId="53" xfId="0" applyNumberFormat="1" applyFont="1" applyBorder="1" applyProtection="1">
      <alignment vertical="center"/>
    </xf>
    <xf numFmtId="180" fontId="4" fillId="0" borderId="3" xfId="0" applyNumberFormat="1" applyFont="1" applyBorder="1" applyProtection="1">
      <alignment vertical="center"/>
    </xf>
    <xf numFmtId="0" fontId="4" fillId="0" borderId="52" xfId="13" applyFont="1" applyBorder="1" applyAlignment="1" applyProtection="1">
      <alignment horizontal="center" vertical="center" wrapText="1"/>
    </xf>
    <xf numFmtId="0" fontId="4" fillId="0" borderId="4" xfId="13" applyFont="1" applyBorder="1" applyProtection="1">
      <alignment vertical="center"/>
    </xf>
    <xf numFmtId="0" fontId="4" fillId="0" borderId="5" xfId="13" applyFont="1" applyBorder="1" applyProtection="1">
      <alignment vertical="center"/>
    </xf>
    <xf numFmtId="0" fontId="4" fillId="0" borderId="6" xfId="13" applyFont="1" applyBorder="1" applyProtection="1">
      <alignment vertical="center"/>
    </xf>
    <xf numFmtId="0" fontId="4" fillId="0" borderId="25"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52" xfId="0" applyFont="1" applyBorder="1" applyAlignment="1" applyProtection="1">
      <alignment horizontal="left" vertical="center"/>
    </xf>
    <xf numFmtId="180" fontId="4" fillId="0" borderId="41" xfId="0" applyNumberFormat="1" applyFont="1" applyBorder="1" applyProtection="1">
      <alignment vertical="center"/>
    </xf>
    <xf numFmtId="0" fontId="4" fillId="0" borderId="49" xfId="13" applyFont="1" applyBorder="1" applyAlignment="1" applyProtection="1">
      <alignment horizontal="center" vertical="center"/>
    </xf>
    <xf numFmtId="0" fontId="4" fillId="0" borderId="9" xfId="13" applyFont="1" applyBorder="1" applyProtection="1">
      <alignment vertical="center"/>
    </xf>
    <xf numFmtId="0" fontId="4" fillId="0" borderId="10" xfId="13" applyFont="1" applyBorder="1" applyProtection="1">
      <alignment vertical="center"/>
    </xf>
    <xf numFmtId="0" fontId="4" fillId="0" borderId="11" xfId="13" applyFont="1" applyBorder="1" applyProtection="1">
      <alignment vertical="center"/>
    </xf>
    <xf numFmtId="0" fontId="4" fillId="0" borderId="58" xfId="0" applyFont="1" applyBorder="1" applyAlignment="1" applyProtection="1">
      <alignment horizontal="left" vertical="center"/>
    </xf>
    <xf numFmtId="0" fontId="4" fillId="0" borderId="49" xfId="0" applyFont="1" applyBorder="1" applyAlignment="1" applyProtection="1">
      <alignment horizontal="left" vertical="center"/>
    </xf>
    <xf numFmtId="180" fontId="4" fillId="0" borderId="44" xfId="0" applyNumberFormat="1" applyFont="1" applyBorder="1" applyProtection="1">
      <alignment vertical="center"/>
    </xf>
    <xf numFmtId="0" fontId="4" fillId="0" borderId="48" xfId="13" applyFont="1" applyBorder="1" applyAlignment="1" applyProtection="1">
      <alignment horizontal="center" vertical="center"/>
    </xf>
    <xf numFmtId="0" fontId="4" fillId="0" borderId="13" xfId="13" applyFont="1" applyBorder="1" applyProtection="1">
      <alignment vertical="center"/>
    </xf>
    <xf numFmtId="0" fontId="4" fillId="0" borderId="14" xfId="13" applyFont="1" applyBorder="1" applyProtection="1">
      <alignment vertical="center"/>
    </xf>
    <xf numFmtId="0" fontId="4" fillId="0" borderId="15" xfId="13" applyFont="1" applyBorder="1" applyProtection="1">
      <alignment vertical="center"/>
    </xf>
    <xf numFmtId="0" fontId="4" fillId="0" borderId="59"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48" xfId="0" applyFont="1" applyBorder="1" applyAlignment="1" applyProtection="1">
      <alignment horizontal="left" vertical="center"/>
    </xf>
    <xf numFmtId="0" fontId="4" fillId="0" borderId="19" xfId="13" applyFont="1" applyBorder="1" applyAlignment="1" applyProtection="1">
      <alignment horizontal="center" vertical="center" textRotation="255"/>
    </xf>
    <xf numFmtId="0" fontId="4" fillId="4" borderId="19" xfId="13" applyFont="1" applyFill="1" applyBorder="1" applyAlignment="1" applyProtection="1">
      <alignment horizontal="center"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30" xfId="13" applyFont="1" applyBorder="1" applyAlignment="1" applyProtection="1">
      <alignment horizontal="center" vertical="center" textRotation="255"/>
    </xf>
    <xf numFmtId="0" fontId="4" fillId="4" borderId="30" xfId="13" applyFont="1" applyFill="1" applyBorder="1" applyAlignment="1" applyProtection="1">
      <alignment horizontal="center" vertical="center"/>
    </xf>
    <xf numFmtId="0" fontId="4" fillId="4" borderId="39" xfId="3" applyFont="1" applyFill="1" applyBorder="1" applyAlignment="1" applyProtection="1">
      <alignment horizontal="center" vertical="center"/>
    </xf>
    <xf numFmtId="49" fontId="4" fillId="4" borderId="38" xfId="0" applyNumberFormat="1" applyFont="1" applyFill="1" applyBorder="1" applyAlignment="1" applyProtection="1">
      <alignment horizontal="center" vertical="center"/>
    </xf>
    <xf numFmtId="49" fontId="4" fillId="4" borderId="40" xfId="0" applyNumberFormat="1" applyFont="1" applyFill="1" applyBorder="1" applyAlignment="1" applyProtection="1">
      <alignment horizontal="center" vertical="center"/>
    </xf>
    <xf numFmtId="49" fontId="4" fillId="4" borderId="39" xfId="0" applyNumberFormat="1" applyFont="1" applyFill="1" applyBorder="1" applyAlignment="1" applyProtection="1">
      <alignment horizontal="center" vertical="center"/>
    </xf>
    <xf numFmtId="49" fontId="4" fillId="4" borderId="57" xfId="0" applyNumberFormat="1" applyFont="1" applyFill="1" applyBorder="1" applyAlignment="1" applyProtection="1">
      <alignment horizontal="center" vertical="center"/>
    </xf>
    <xf numFmtId="0" fontId="4" fillId="4" borderId="0" xfId="3" applyFont="1" applyFill="1" applyAlignment="1" applyProtection="1">
      <alignment horizontal="center" vertical="center"/>
    </xf>
    <xf numFmtId="49" fontId="4" fillId="4" borderId="58" xfId="0" applyNumberFormat="1" applyFont="1" applyFill="1" applyBorder="1" applyAlignment="1" applyProtection="1">
      <alignment horizontal="center" vertical="center"/>
    </xf>
    <xf numFmtId="49" fontId="4" fillId="4" borderId="49" xfId="0" applyNumberFormat="1" applyFont="1" applyFill="1" applyBorder="1" applyAlignment="1" applyProtection="1">
      <alignment horizontal="center" vertical="center"/>
    </xf>
    <xf numFmtId="49" fontId="4" fillId="4" borderId="0" xfId="0" applyNumberFormat="1" applyFont="1" applyFill="1" applyAlignment="1" applyProtection="1">
      <alignment horizontal="center" vertical="center"/>
    </xf>
    <xf numFmtId="49" fontId="4" fillId="4" borderId="29" xfId="0" applyNumberFormat="1" applyFont="1" applyFill="1" applyBorder="1" applyAlignment="1" applyProtection="1">
      <alignment horizontal="center" vertical="center"/>
    </xf>
    <xf numFmtId="180" fontId="4" fillId="0" borderId="56" xfId="0" applyNumberFormat="1" applyFont="1" applyBorder="1" applyProtection="1">
      <alignment vertical="center"/>
    </xf>
    <xf numFmtId="0" fontId="4" fillId="0" borderId="65" xfId="13" applyFont="1" applyBorder="1" applyAlignment="1" applyProtection="1">
      <alignment horizontal="center" vertical="center" textRotation="255"/>
    </xf>
    <xf numFmtId="49" fontId="4" fillId="4" borderId="65" xfId="13" applyNumberFormat="1" applyFont="1" applyFill="1" applyBorder="1" applyAlignment="1" applyProtection="1">
      <alignment horizontal="center" vertical="center"/>
    </xf>
    <xf numFmtId="14" fontId="4" fillId="4" borderId="58" xfId="0" applyNumberFormat="1" applyFont="1" applyFill="1" applyBorder="1" applyAlignment="1" applyProtection="1">
      <alignment horizontal="center" vertical="center"/>
    </xf>
    <xf numFmtId="0" fontId="4" fillId="0" borderId="52" xfId="13" applyFont="1" applyBorder="1" applyAlignment="1" applyProtection="1">
      <alignment horizontal="center" vertical="center" textRotation="255"/>
    </xf>
    <xf numFmtId="0" fontId="4" fillId="0" borderId="4" xfId="13" applyFont="1" applyBorder="1" applyAlignment="1" applyProtection="1">
      <alignment horizontal="left" vertical="center"/>
    </xf>
    <xf numFmtId="0" fontId="4" fillId="0" borderId="5" xfId="13" applyFont="1" applyBorder="1" applyAlignment="1" applyProtection="1">
      <alignment horizontal="left" vertical="center"/>
    </xf>
    <xf numFmtId="0" fontId="4" fillId="0" borderId="6" xfId="13" applyFont="1" applyBorder="1" applyAlignment="1" applyProtection="1">
      <alignment horizontal="left" vertical="center"/>
    </xf>
    <xf numFmtId="0" fontId="4" fillId="0" borderId="49" xfId="13" applyFont="1" applyBorder="1" applyAlignment="1" applyProtection="1">
      <alignment horizontal="center" vertical="center" textRotation="255"/>
    </xf>
    <xf numFmtId="0" fontId="4" fillId="0" borderId="9" xfId="13" applyFont="1" applyBorder="1" applyAlignment="1" applyProtection="1">
      <alignment horizontal="left" vertical="center"/>
    </xf>
    <xf numFmtId="0" fontId="4" fillId="0" borderId="10" xfId="13" applyFont="1" applyBorder="1" applyAlignment="1" applyProtection="1">
      <alignment horizontal="left" vertical="center"/>
    </xf>
    <xf numFmtId="0" fontId="4" fillId="0" borderId="11" xfId="13" applyFont="1" applyBorder="1" applyAlignment="1" applyProtection="1">
      <alignment horizontal="left" vertical="center"/>
    </xf>
    <xf numFmtId="0" fontId="4" fillId="0" borderId="42" xfId="13" applyFont="1" applyBorder="1" applyAlignment="1" applyProtection="1">
      <alignment horizontal="center" vertical="center" textRotation="255"/>
    </xf>
    <xf numFmtId="178" fontId="4" fillId="4" borderId="37" xfId="13" applyNumberFormat="1" applyFont="1" applyFill="1" applyBorder="1" applyProtection="1">
      <alignment vertical="center"/>
    </xf>
    <xf numFmtId="178" fontId="4" fillId="4" borderId="30" xfId="13" applyNumberFormat="1" applyFont="1" applyFill="1" applyBorder="1" applyProtection="1">
      <alignment vertical="center"/>
    </xf>
    <xf numFmtId="180" fontId="4" fillId="0" borderId="22" xfId="0" applyNumberFormat="1" applyFont="1" applyBorder="1" applyProtection="1">
      <alignment vertical="center"/>
    </xf>
    <xf numFmtId="0" fontId="4" fillId="0" borderId="1" xfId="0" applyFont="1" applyBorder="1" applyAlignment="1" applyProtection="1">
      <alignment horizontal="left" vertical="center"/>
    </xf>
    <xf numFmtId="0" fontId="4" fillId="0" borderId="18" xfId="0" applyFont="1" applyBorder="1" applyAlignment="1" applyProtection="1">
      <alignment horizontal="left" vertical="center"/>
    </xf>
    <xf numFmtId="49" fontId="4" fillId="4" borderId="36" xfId="13" applyNumberFormat="1" applyFont="1" applyFill="1" applyBorder="1" applyProtection="1">
      <alignment vertical="center"/>
    </xf>
    <xf numFmtId="0" fontId="4" fillId="0" borderId="25" xfId="0" applyFont="1" applyBorder="1" applyAlignment="1" applyProtection="1">
      <alignment horizontal="center" vertical="center" textRotation="255"/>
    </xf>
    <xf numFmtId="0" fontId="4" fillId="0" borderId="19" xfId="0" applyFont="1" applyBorder="1" applyAlignment="1" applyProtection="1">
      <alignment vertical="center" textRotation="255"/>
    </xf>
    <xf numFmtId="0" fontId="4" fillId="0" borderId="58" xfId="0" applyFont="1" applyBorder="1" applyAlignment="1" applyProtection="1">
      <alignment horizontal="center" vertical="center" textRotation="255"/>
    </xf>
    <xf numFmtId="0" fontId="4" fillId="0" borderId="30" xfId="0" applyFont="1" applyBorder="1" applyAlignment="1" applyProtection="1">
      <alignment vertical="center" textRotation="255"/>
    </xf>
    <xf numFmtId="0" fontId="4" fillId="4" borderId="8" xfId="13" applyFont="1" applyFill="1" applyBorder="1" applyProtection="1">
      <alignment vertical="center"/>
    </xf>
    <xf numFmtId="180" fontId="4" fillId="0" borderId="41" xfId="0" applyNumberFormat="1" applyFont="1" applyBorder="1" applyAlignment="1" applyProtection="1">
      <alignment horizontal="right" vertical="center"/>
    </xf>
    <xf numFmtId="0" fontId="4" fillId="0" borderId="38" xfId="13" applyFont="1" applyBorder="1" applyAlignment="1" applyProtection="1">
      <alignment horizontal="left" vertical="center"/>
    </xf>
    <xf numFmtId="0" fontId="4" fillId="0" borderId="39" xfId="13" applyFont="1" applyBorder="1" applyAlignment="1" applyProtection="1">
      <alignment horizontal="left" vertical="center"/>
    </xf>
    <xf numFmtId="0" fontId="4" fillId="0" borderId="40" xfId="13" applyFont="1" applyBorder="1" applyAlignment="1" applyProtection="1">
      <alignment horizontal="left" vertical="center"/>
    </xf>
    <xf numFmtId="0" fontId="4" fillId="4" borderId="40" xfId="13" applyFont="1" applyFill="1" applyBorder="1" applyAlignment="1" applyProtection="1">
      <alignment horizontal="center" vertical="center"/>
    </xf>
    <xf numFmtId="180" fontId="4" fillId="0" borderId="67" xfId="0" applyNumberFormat="1" applyFont="1" applyBorder="1" applyAlignment="1" applyProtection="1">
      <alignment horizontal="right" vertical="center"/>
    </xf>
    <xf numFmtId="0" fontId="4" fillId="0" borderId="59" xfId="0" applyFont="1" applyBorder="1" applyAlignment="1" applyProtection="1">
      <alignment horizontal="center" vertical="center" textRotation="255"/>
    </xf>
    <xf numFmtId="0" fontId="4" fillId="0" borderId="59" xfId="13" applyFont="1" applyBorder="1" applyAlignment="1" applyProtection="1">
      <alignment horizontal="left" vertical="center"/>
    </xf>
    <xf numFmtId="0" fontId="4" fillId="0" borderId="20" xfId="13" applyFont="1" applyBorder="1" applyAlignment="1" applyProtection="1">
      <alignment horizontal="left" vertical="center"/>
    </xf>
    <xf numFmtId="0" fontId="4" fillId="0" borderId="48" xfId="13" applyFont="1" applyBorder="1" applyAlignment="1" applyProtection="1">
      <alignment horizontal="left" vertical="center"/>
    </xf>
    <xf numFmtId="0" fontId="4" fillId="4" borderId="48" xfId="13" applyFont="1" applyFill="1" applyBorder="1" applyAlignment="1" applyProtection="1">
      <alignment horizontal="center" vertical="center"/>
    </xf>
    <xf numFmtId="0" fontId="4" fillId="0" borderId="13"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180" fontId="4" fillId="0" borderId="3" xfId="0" applyNumberFormat="1" applyFont="1" applyBorder="1" applyAlignment="1" applyProtection="1">
      <alignment horizontal="right" vertical="center"/>
    </xf>
    <xf numFmtId="49" fontId="4" fillId="0" borderId="4" xfId="0" applyNumberFormat="1"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180" fontId="15" fillId="0" borderId="0" xfId="0" applyNumberFormat="1" applyFont="1" applyAlignment="1" applyProtection="1">
      <alignment horizontal="right" vertical="center"/>
    </xf>
    <xf numFmtId="0" fontId="15" fillId="0" borderId="29" xfId="0" applyFont="1" applyBorder="1" applyProtection="1">
      <alignment vertical="center"/>
    </xf>
    <xf numFmtId="0" fontId="4" fillId="0" borderId="20" xfId="0" applyFont="1" applyBorder="1" applyProtection="1">
      <alignment vertical="center"/>
    </xf>
    <xf numFmtId="49" fontId="16" fillId="0" borderId="20" xfId="0" applyNumberFormat="1" applyFont="1" applyBorder="1" applyAlignment="1" applyProtection="1">
      <alignment vertical="top"/>
    </xf>
    <xf numFmtId="0" fontId="7" fillId="0" borderId="0" xfId="7" applyNumberFormat="1" applyFont="1" applyAlignment="1" applyProtection="1">
      <alignment horizontal="right" vertical="top"/>
    </xf>
    <xf numFmtId="0" fontId="4" fillId="0" borderId="0" xfId="7" applyNumberFormat="1" applyFont="1" applyProtection="1">
      <alignment vertical="center"/>
    </xf>
    <xf numFmtId="0" fontId="4" fillId="0" borderId="0" xfId="7" applyNumberFormat="1" applyFont="1" applyAlignment="1" applyProtection="1">
      <alignment horizontal="left" vertical="center"/>
    </xf>
  </cellXfs>
  <cellStyles count="21">
    <cellStyle name="ハイパーリンク" xfId="1" builtinId="8"/>
    <cellStyle name="ハイパーリンク 2" xfId="16" xr:uid="{00000000-0005-0000-0000-000001000000}"/>
    <cellStyle name="桁区切り" xfId="19" builtinId="6"/>
    <cellStyle name="桁区切り 2" xfId="5" xr:uid="{00000000-0005-0000-0000-000003000000}"/>
    <cellStyle name="桁区切り 2 2" xfId="14" xr:uid="{00000000-0005-0000-0000-000004000000}"/>
    <cellStyle name="桁区切り 3" xfId="8" xr:uid="{00000000-0005-0000-0000-000005000000}"/>
    <cellStyle name="桁区切り 4" xfId="17" xr:uid="{00000000-0005-0000-0000-000006000000}"/>
    <cellStyle name="桁区切り 5" xfId="18" xr:uid="{00000000-0005-0000-0000-000007000000}"/>
    <cellStyle name="通貨" xfId="20" builtinId="7"/>
    <cellStyle name="通貨 2" xfId="10" xr:uid="{00000000-0005-0000-0000-000009000000}"/>
    <cellStyle name="標準" xfId="0" builtinId="0"/>
    <cellStyle name="標準 2" xfId="11" xr:uid="{00000000-0005-0000-0000-00000B000000}"/>
    <cellStyle name="標準 3 3" xfId="4" xr:uid="{00000000-0005-0000-0000-00000C000000}"/>
    <cellStyle name="標準 4" xfId="9" xr:uid="{00000000-0005-0000-0000-00000D000000}"/>
    <cellStyle name="標準 5" xfId="3" xr:uid="{00000000-0005-0000-0000-00000E000000}"/>
    <cellStyle name="標準 5 2" xfId="2" xr:uid="{00000000-0005-0000-0000-00000F000000}"/>
    <cellStyle name="標準 5 2 2" xfId="7" xr:uid="{00000000-0005-0000-0000-000010000000}"/>
    <cellStyle name="標準 5 2 2 2" xfId="13" xr:uid="{00000000-0005-0000-0000-000011000000}"/>
    <cellStyle name="標準 5 2 2 3" xfId="12" xr:uid="{00000000-0005-0000-0000-000012000000}"/>
    <cellStyle name="標準 8" xfId="15" xr:uid="{00000000-0005-0000-0000-000013000000}"/>
    <cellStyle name="標準 9" xfId="6" xr:uid="{00000000-0005-0000-0000-000014000000}"/>
  </cellStyles>
  <dxfs count="1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FFE1FF"/>
      <color rgb="FFFFFF99"/>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W314"/>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6.625" style="112" hidden="1" customWidth="1"/>
    <col min="2" max="3" width="1.625" style="112" customWidth="1"/>
    <col min="4" max="4" width="5.75" style="112" customWidth="1"/>
    <col min="5" max="5" width="5.5" style="112" customWidth="1"/>
    <col min="6" max="6" width="4.125" style="112" customWidth="1"/>
    <col min="7" max="7" width="3.125" style="112" customWidth="1"/>
    <col min="8" max="8" width="10.5" style="112" customWidth="1"/>
    <col min="9" max="9" width="1.625" style="112" customWidth="1"/>
    <col min="10" max="10" width="11.875" style="112" customWidth="1"/>
    <col min="11" max="11" width="6.625" style="112" customWidth="1"/>
    <col min="12" max="12" width="7.375" style="112" customWidth="1"/>
    <col min="13" max="13" width="4.375" style="112" customWidth="1"/>
    <col min="14" max="14" width="4.75" style="112" customWidth="1"/>
    <col min="15" max="16" width="8.125" style="112" customWidth="1"/>
    <col min="17" max="17" width="9.5" style="112" customWidth="1"/>
    <col min="18" max="19" width="6.625" style="112" customWidth="1"/>
    <col min="20" max="20" width="7.25" style="112" customWidth="1"/>
    <col min="21" max="21" width="30.5" style="112" customWidth="1"/>
    <col min="22" max="22" width="2.625" style="112" customWidth="1"/>
    <col min="23" max="23" width="3.625" style="112" customWidth="1"/>
    <col min="24" max="16384" width="9" style="112"/>
  </cols>
  <sheetData>
    <row r="1" spans="1:23" ht="30" customHeight="1" x14ac:dyDescent="0.15">
      <c r="A1" s="432" t="s">
        <v>203</v>
      </c>
      <c r="B1" s="107"/>
      <c r="C1" s="108" t="s">
        <v>171</v>
      </c>
      <c r="D1" s="109"/>
      <c r="E1" s="109"/>
      <c r="F1" s="109"/>
      <c r="G1" s="109"/>
      <c r="H1" s="109"/>
      <c r="I1" s="109"/>
      <c r="J1" s="109"/>
      <c r="K1" s="109"/>
      <c r="L1" s="109"/>
      <c r="M1" s="109"/>
      <c r="N1" s="109"/>
      <c r="O1" s="109"/>
      <c r="P1" s="109"/>
      <c r="Q1" s="109"/>
      <c r="R1" s="109"/>
      <c r="S1" s="109"/>
      <c r="T1" s="109"/>
      <c r="U1" s="431" t="s">
        <v>213</v>
      </c>
      <c r="V1" s="110"/>
      <c r="W1" s="111"/>
    </row>
    <row r="2" spans="1:23" ht="15.75" hidden="1" customHeight="1" x14ac:dyDescent="0.15">
      <c r="A2" s="432" t="s">
        <v>55</v>
      </c>
      <c r="B2" s="107"/>
      <c r="C2" s="113"/>
      <c r="D2" s="113"/>
      <c r="W2" s="1"/>
    </row>
    <row r="3" spans="1:23" ht="30" customHeight="1" x14ac:dyDescent="0.15">
      <c r="A3" s="432" t="s">
        <v>214</v>
      </c>
      <c r="B3" s="107"/>
      <c r="C3" s="112" t="s">
        <v>209</v>
      </c>
    </row>
    <row r="4" spans="1:23" ht="7.5" customHeight="1" x14ac:dyDescent="0.15">
      <c r="A4" s="107"/>
      <c r="B4" s="107"/>
      <c r="C4" s="114"/>
      <c r="D4" s="115"/>
      <c r="E4" s="115"/>
      <c r="F4" s="115"/>
      <c r="G4" s="115"/>
      <c r="H4" s="115"/>
      <c r="I4" s="115"/>
      <c r="J4" s="115"/>
      <c r="K4" s="115"/>
      <c r="L4" s="115"/>
      <c r="M4" s="115"/>
      <c r="N4" s="115"/>
      <c r="O4" s="115"/>
      <c r="P4" s="115"/>
      <c r="Q4" s="115"/>
      <c r="R4" s="115"/>
      <c r="S4" s="115"/>
      <c r="T4" s="115"/>
      <c r="U4" s="115"/>
      <c r="V4" s="116"/>
    </row>
    <row r="5" spans="1:23" ht="15" customHeight="1" x14ac:dyDescent="0.15">
      <c r="A5" s="107"/>
      <c r="B5" s="107"/>
      <c r="C5" s="117" t="s">
        <v>210</v>
      </c>
      <c r="D5" s="118"/>
      <c r="E5" s="118"/>
      <c r="F5" s="118"/>
      <c r="G5" s="118"/>
      <c r="H5" s="118"/>
      <c r="I5" s="118"/>
      <c r="J5" s="118"/>
      <c r="K5" s="118"/>
      <c r="L5" s="118"/>
      <c r="M5" s="118"/>
      <c r="N5" s="118"/>
      <c r="O5" s="118"/>
      <c r="P5" s="118"/>
      <c r="Q5" s="118"/>
      <c r="R5" s="118"/>
      <c r="S5" s="118"/>
      <c r="T5" s="118"/>
      <c r="U5" s="118"/>
      <c r="V5" s="119"/>
    </row>
    <row r="6" spans="1:23" ht="15" customHeight="1" x14ac:dyDescent="0.15">
      <c r="A6" s="107"/>
      <c r="B6" s="107"/>
      <c r="C6" s="117" t="s">
        <v>27</v>
      </c>
      <c r="D6" s="118"/>
      <c r="E6" s="118"/>
      <c r="F6" s="118"/>
      <c r="G6" s="118"/>
      <c r="H6" s="118"/>
      <c r="I6" s="118"/>
      <c r="J6" s="118"/>
      <c r="K6" s="118"/>
      <c r="L6" s="118"/>
      <c r="M6" s="118"/>
      <c r="N6" s="118"/>
      <c r="O6" s="118"/>
      <c r="P6" s="118"/>
      <c r="Q6" s="118"/>
      <c r="R6" s="118"/>
      <c r="S6" s="118"/>
      <c r="T6" s="118"/>
      <c r="U6" s="118"/>
      <c r="V6" s="119"/>
    </row>
    <row r="7" spans="1:23" ht="15" customHeight="1" x14ac:dyDescent="0.15">
      <c r="A7" s="107"/>
      <c r="B7" s="107"/>
      <c r="C7" s="117" t="s">
        <v>28</v>
      </c>
      <c r="D7" s="118"/>
      <c r="E7" s="118"/>
      <c r="F7" s="118"/>
      <c r="G7" s="118"/>
      <c r="H7" s="118"/>
      <c r="I7" s="118"/>
      <c r="J7" s="118"/>
      <c r="K7" s="118"/>
      <c r="L7" s="118"/>
      <c r="M7" s="118"/>
      <c r="N7" s="118"/>
      <c r="O7" s="118"/>
      <c r="P7" s="118"/>
      <c r="Q7" s="118"/>
      <c r="R7" s="118"/>
      <c r="S7" s="118"/>
      <c r="T7" s="118"/>
      <c r="U7" s="118"/>
      <c r="V7" s="119"/>
    </row>
    <row r="8" spans="1:23" ht="13.5" hidden="1" x14ac:dyDescent="0.15">
      <c r="A8" s="107"/>
      <c r="B8" s="107"/>
      <c r="C8" s="117"/>
      <c r="D8" s="118"/>
      <c r="E8" s="118"/>
      <c r="F8" s="118"/>
      <c r="G8" s="118"/>
      <c r="H8" s="118"/>
      <c r="I8" s="118"/>
      <c r="J8" s="118"/>
      <c r="K8" s="118"/>
      <c r="L8" s="118"/>
      <c r="M8" s="118"/>
      <c r="N8" s="118"/>
      <c r="O8" s="118"/>
      <c r="P8" s="118"/>
      <c r="Q8" s="118"/>
      <c r="R8" s="118"/>
      <c r="S8" s="118"/>
      <c r="T8" s="118"/>
      <c r="U8" s="118"/>
      <c r="V8" s="119"/>
    </row>
    <row r="9" spans="1:23" ht="7.5" customHeight="1" x14ac:dyDescent="0.15">
      <c r="A9" s="107"/>
      <c r="B9" s="107"/>
      <c r="C9" s="120"/>
      <c r="D9" s="121"/>
      <c r="E9" s="121"/>
      <c r="F9" s="121"/>
      <c r="G9" s="121"/>
      <c r="H9" s="121"/>
      <c r="I9" s="121"/>
      <c r="J9" s="121"/>
      <c r="K9" s="121"/>
      <c r="L9" s="121"/>
      <c r="M9" s="121"/>
      <c r="N9" s="121"/>
      <c r="O9" s="121"/>
      <c r="P9" s="121"/>
      <c r="Q9" s="121"/>
      <c r="R9" s="121"/>
      <c r="S9" s="121"/>
      <c r="T9" s="121"/>
      <c r="U9" s="121"/>
      <c r="V9" s="122"/>
    </row>
    <row r="10" spans="1:23" ht="15.75" customHeight="1" x14ac:dyDescent="0.15">
      <c r="A10" s="107"/>
      <c r="B10" s="107"/>
    </row>
    <row r="11" spans="1:23" ht="15.75" hidden="1" customHeight="1" x14ac:dyDescent="0.15">
      <c r="A11" s="107"/>
      <c r="B11" s="107"/>
    </row>
    <row r="12" spans="1:23" ht="15.75" hidden="1" customHeight="1" x14ac:dyDescent="0.15">
      <c r="A12" s="107"/>
      <c r="B12" s="107"/>
    </row>
    <row r="13" spans="1:23" ht="20.100000000000001" customHeight="1" x14ac:dyDescent="0.15">
      <c r="A13" s="107"/>
      <c r="B13" s="107"/>
      <c r="C13" s="123" t="s">
        <v>46</v>
      </c>
      <c r="D13" s="124"/>
      <c r="E13" s="124"/>
      <c r="F13" s="124"/>
      <c r="G13" s="124"/>
      <c r="H13" s="125"/>
      <c r="I13" s="126"/>
      <c r="J13" s="127"/>
    </row>
    <row r="14" spans="1:23" ht="15.75" customHeight="1" x14ac:dyDescent="0.15">
      <c r="A14" s="107"/>
      <c r="B14" s="107"/>
      <c r="C14" s="126"/>
      <c r="D14" s="128"/>
      <c r="E14" s="129"/>
      <c r="F14" s="129"/>
      <c r="G14" s="129"/>
      <c r="H14" s="129"/>
      <c r="I14" s="130"/>
      <c r="J14" s="130"/>
      <c r="K14" s="130"/>
      <c r="L14" s="130"/>
      <c r="M14" s="130"/>
      <c r="N14" s="130"/>
      <c r="O14" s="130"/>
      <c r="P14" s="130"/>
      <c r="Q14" s="130"/>
      <c r="R14" s="130"/>
      <c r="S14" s="130"/>
      <c r="T14" s="130"/>
      <c r="U14" s="130"/>
      <c r="V14" s="131"/>
    </row>
    <row r="15" spans="1:23" ht="15" hidden="1" customHeight="1" x14ac:dyDescent="0.15">
      <c r="A15" s="107"/>
      <c r="B15" s="107"/>
      <c r="C15" s="126"/>
      <c r="D15" s="128"/>
      <c r="E15" s="128"/>
      <c r="F15" s="128"/>
      <c r="G15" s="128"/>
      <c r="H15" s="128"/>
      <c r="I15" s="132"/>
      <c r="J15" s="132"/>
      <c r="K15" s="132"/>
      <c r="L15" s="132"/>
      <c r="M15" s="132"/>
      <c r="N15" s="132"/>
      <c r="O15" s="132"/>
      <c r="P15" s="132"/>
      <c r="Q15" s="132"/>
      <c r="R15" s="132"/>
      <c r="S15" s="132"/>
      <c r="T15" s="132"/>
      <c r="U15" s="132"/>
      <c r="V15" s="133"/>
    </row>
    <row r="16" spans="1:23" ht="15" hidden="1" customHeight="1" x14ac:dyDescent="0.15">
      <c r="A16" s="107"/>
      <c r="B16" s="107"/>
      <c r="C16" s="126"/>
      <c r="D16" s="128"/>
      <c r="E16" s="128"/>
      <c r="F16" s="128"/>
      <c r="G16" s="128"/>
      <c r="H16" s="128"/>
      <c r="I16" s="132"/>
      <c r="J16" s="132"/>
      <c r="K16" s="132"/>
      <c r="L16" s="132"/>
      <c r="M16" s="132"/>
      <c r="N16" s="132"/>
      <c r="O16" s="132"/>
      <c r="P16" s="132"/>
      <c r="Q16" s="132"/>
      <c r="R16" s="132"/>
      <c r="S16" s="132"/>
      <c r="T16" s="132"/>
      <c r="U16" s="132"/>
      <c r="V16" s="133"/>
    </row>
    <row r="17" spans="1:22" ht="15" hidden="1" customHeight="1" x14ac:dyDescent="0.15">
      <c r="A17" s="107"/>
      <c r="B17" s="107"/>
      <c r="C17" s="126"/>
      <c r="D17" s="128"/>
      <c r="E17" s="128"/>
      <c r="F17" s="128"/>
      <c r="G17" s="128"/>
      <c r="H17" s="128"/>
      <c r="I17" s="132"/>
      <c r="J17" s="132"/>
      <c r="K17" s="132"/>
      <c r="L17" s="132"/>
      <c r="M17" s="132"/>
      <c r="N17" s="132"/>
      <c r="O17" s="132"/>
      <c r="P17" s="132"/>
      <c r="Q17" s="132"/>
      <c r="R17" s="132"/>
      <c r="S17" s="132"/>
      <c r="T17" s="132"/>
      <c r="U17" s="132"/>
      <c r="V17" s="133"/>
    </row>
    <row r="18" spans="1:22" ht="15" hidden="1" customHeight="1" x14ac:dyDescent="0.15">
      <c r="A18" s="107"/>
      <c r="B18" s="107"/>
      <c r="C18" s="126"/>
      <c r="D18" s="128"/>
      <c r="E18" s="128"/>
      <c r="F18" s="128"/>
      <c r="G18" s="128"/>
      <c r="H18" s="128"/>
      <c r="I18" s="132"/>
      <c r="J18" s="132"/>
      <c r="K18" s="132"/>
      <c r="L18" s="132"/>
      <c r="M18" s="132"/>
      <c r="N18" s="132"/>
      <c r="O18" s="132"/>
      <c r="P18" s="132"/>
      <c r="Q18" s="132"/>
      <c r="R18" s="132"/>
      <c r="S18" s="132"/>
      <c r="T18" s="132"/>
      <c r="U18" s="132"/>
      <c r="V18" s="133"/>
    </row>
    <row r="19" spans="1:22" ht="15" hidden="1" customHeight="1" x14ac:dyDescent="0.15">
      <c r="A19" s="107"/>
      <c r="B19" s="107"/>
      <c r="C19" s="126"/>
      <c r="D19" s="128"/>
      <c r="E19" s="128"/>
      <c r="F19" s="128"/>
      <c r="G19" s="128"/>
      <c r="H19" s="128"/>
      <c r="I19" s="132"/>
      <c r="J19" s="132"/>
      <c r="K19" s="132"/>
      <c r="L19" s="132"/>
      <c r="M19" s="132"/>
      <c r="N19" s="132"/>
      <c r="O19" s="132"/>
      <c r="P19" s="132"/>
      <c r="Q19" s="132"/>
      <c r="R19" s="132"/>
      <c r="S19" s="132"/>
      <c r="T19" s="132"/>
      <c r="U19" s="132"/>
      <c r="V19" s="133"/>
    </row>
    <row r="20" spans="1:22" ht="20.100000000000001" customHeight="1" x14ac:dyDescent="0.15">
      <c r="A20" s="107">
        <f>IF(TRIM($I20)="", 1001, 0)</f>
        <v>1001</v>
      </c>
      <c r="B20" s="107"/>
      <c r="C20" s="134"/>
      <c r="D20" s="135">
        <v>1</v>
      </c>
      <c r="E20" s="112" t="s">
        <v>0</v>
      </c>
      <c r="I20" s="18"/>
      <c r="J20" s="19"/>
      <c r="K20" s="19"/>
      <c r="L20" s="19"/>
      <c r="M20" s="19"/>
      <c r="N20" s="136"/>
      <c r="O20" s="136"/>
      <c r="P20" s="136"/>
      <c r="Q20" s="136"/>
      <c r="R20" s="136"/>
      <c r="S20" s="136"/>
      <c r="T20" s="136"/>
      <c r="U20" s="136"/>
      <c r="V20" s="133"/>
    </row>
    <row r="21" spans="1:22" ht="20.100000000000001" customHeight="1" x14ac:dyDescent="0.15">
      <c r="A21" s="107"/>
      <c r="B21" s="107"/>
      <c r="C21" s="134"/>
      <c r="D21" s="135"/>
      <c r="E21" s="132"/>
      <c r="F21" s="132"/>
      <c r="G21" s="132"/>
      <c r="H21" s="132"/>
      <c r="I21" s="137"/>
      <c r="J21" s="138" t="s">
        <v>184</v>
      </c>
      <c r="K21" s="138"/>
      <c r="L21" s="138"/>
      <c r="M21" s="138"/>
      <c r="N21" s="138"/>
      <c r="O21" s="138"/>
      <c r="P21" s="138"/>
      <c r="Q21" s="138"/>
      <c r="R21" s="138"/>
      <c r="S21" s="138"/>
      <c r="T21" s="138"/>
      <c r="U21" s="138"/>
      <c r="V21" s="133"/>
    </row>
    <row r="22" spans="1:22" ht="20.100000000000001" customHeight="1" x14ac:dyDescent="0.15">
      <c r="A22" s="107">
        <f>IF(AND(TRIM($I22)&lt;&gt;"", OR(ISERROR(FIND("@"&amp;LEFT($I22,3)&amp;"@", 都道府県3))=FALSE, ISERROR(FIND("@"&amp;LEFT($I22,4)&amp;"@",都道府県4))=FALSE))=FALSE, 1001, 0)</f>
        <v>1001</v>
      </c>
      <c r="B22" s="107"/>
      <c r="C22" s="134"/>
      <c r="D22" s="135">
        <v>2</v>
      </c>
      <c r="E22" s="112" t="s">
        <v>1</v>
      </c>
      <c r="I22" s="20"/>
      <c r="J22" s="20"/>
      <c r="K22" s="20"/>
      <c r="L22" s="20"/>
      <c r="M22" s="20"/>
      <c r="N22" s="20"/>
      <c r="O22" s="20"/>
      <c r="P22" s="20"/>
      <c r="Q22" s="20"/>
      <c r="R22" s="20"/>
      <c r="S22" s="20"/>
      <c r="T22" s="20"/>
      <c r="U22" s="20"/>
      <c r="V22" s="133"/>
    </row>
    <row r="23" spans="1:22" ht="20.100000000000001" customHeight="1" x14ac:dyDescent="0.15">
      <c r="A23" s="107"/>
      <c r="B23" s="107"/>
      <c r="C23" s="134"/>
      <c r="D23" s="135"/>
      <c r="E23" s="132"/>
      <c r="F23" s="132"/>
      <c r="G23" s="132"/>
      <c r="H23" s="132"/>
      <c r="I23" s="137"/>
      <c r="J23" s="138" t="s">
        <v>30</v>
      </c>
      <c r="K23" s="138"/>
      <c r="L23" s="138"/>
      <c r="M23" s="138"/>
      <c r="N23" s="138"/>
      <c r="O23" s="138"/>
      <c r="P23" s="138"/>
      <c r="Q23" s="138"/>
      <c r="R23" s="138"/>
      <c r="S23" s="138"/>
      <c r="T23" s="138"/>
      <c r="U23" s="138"/>
      <c r="V23" s="133"/>
    </row>
    <row r="24" spans="1:22" ht="20.100000000000001" customHeight="1" x14ac:dyDescent="0.15">
      <c r="A24" s="107">
        <f>IF(TRIM($I24)="", 1001, 0)</f>
        <v>1001</v>
      </c>
      <c r="B24" s="107"/>
      <c r="C24" s="134"/>
      <c r="D24" s="135">
        <v>3</v>
      </c>
      <c r="E24" s="112" t="s">
        <v>2</v>
      </c>
      <c r="I24" s="17"/>
      <c r="J24" s="17"/>
      <c r="K24" s="17"/>
      <c r="L24" s="17"/>
      <c r="M24" s="17"/>
      <c r="N24" s="17"/>
      <c r="O24" s="17"/>
      <c r="P24" s="17"/>
      <c r="Q24" s="17"/>
      <c r="R24" s="17"/>
      <c r="S24" s="17"/>
      <c r="T24" s="17"/>
      <c r="U24" s="17"/>
      <c r="V24" s="133"/>
    </row>
    <row r="25" spans="1:22" ht="20.100000000000001" customHeight="1" x14ac:dyDescent="0.15">
      <c r="A25" s="107"/>
      <c r="B25" s="107"/>
      <c r="C25" s="139"/>
      <c r="D25" s="132"/>
      <c r="E25" s="132"/>
      <c r="F25" s="132"/>
      <c r="G25" s="132"/>
      <c r="H25" s="132"/>
      <c r="I25" s="137"/>
      <c r="J25" s="140" t="s">
        <v>79</v>
      </c>
      <c r="K25" s="141"/>
      <c r="L25" s="141"/>
      <c r="M25" s="141"/>
      <c r="N25" s="141"/>
      <c r="O25" s="141"/>
      <c r="P25" s="141"/>
      <c r="Q25" s="141"/>
      <c r="R25" s="141"/>
      <c r="S25" s="141"/>
      <c r="T25" s="141"/>
      <c r="U25" s="141"/>
      <c r="V25" s="133"/>
    </row>
    <row r="26" spans="1:22" ht="20.100000000000001" customHeight="1" x14ac:dyDescent="0.15">
      <c r="A26" s="107">
        <f>IF(TRIM($I26)="", 1001, 0)</f>
        <v>1001</v>
      </c>
      <c r="B26" s="107"/>
      <c r="C26" s="134"/>
      <c r="D26" s="135">
        <v>4</v>
      </c>
      <c r="E26" s="112" t="s">
        <v>3</v>
      </c>
      <c r="I26" s="17"/>
      <c r="J26" s="17"/>
      <c r="K26" s="17"/>
      <c r="L26" s="17"/>
      <c r="M26" s="17"/>
      <c r="N26" s="17"/>
      <c r="O26" s="17"/>
      <c r="P26" s="17"/>
      <c r="Q26" s="17"/>
      <c r="R26" s="17"/>
      <c r="S26" s="17"/>
      <c r="T26" s="17"/>
      <c r="U26" s="17"/>
      <c r="V26" s="133"/>
    </row>
    <row r="27" spans="1:22" ht="20.100000000000001" customHeight="1" x14ac:dyDescent="0.15">
      <c r="A27" s="107"/>
      <c r="B27" s="107"/>
      <c r="C27" s="139"/>
      <c r="D27" s="132"/>
      <c r="E27" s="132"/>
      <c r="F27" s="132"/>
      <c r="G27" s="132"/>
      <c r="H27" s="132"/>
      <c r="I27" s="137"/>
      <c r="J27" s="140" t="s">
        <v>80</v>
      </c>
      <c r="K27" s="141"/>
      <c r="L27" s="141"/>
      <c r="M27" s="141"/>
      <c r="N27" s="141"/>
      <c r="O27" s="141"/>
      <c r="P27" s="141"/>
      <c r="Q27" s="141"/>
      <c r="R27" s="141"/>
      <c r="S27" s="141"/>
      <c r="T27" s="141"/>
      <c r="U27" s="141"/>
      <c r="V27" s="142"/>
    </row>
    <row r="28" spans="1:22" ht="20.100000000000001" customHeight="1" x14ac:dyDescent="0.15">
      <c r="A28" s="107">
        <f>IF(TRIM($I28)="", 1001, 0)</f>
        <v>1001</v>
      </c>
      <c r="B28" s="107"/>
      <c r="C28" s="134"/>
      <c r="D28" s="135">
        <v>5</v>
      </c>
      <c r="E28" s="112" t="s">
        <v>24</v>
      </c>
      <c r="I28" s="17"/>
      <c r="J28" s="17"/>
      <c r="K28" s="17"/>
      <c r="L28" s="17"/>
      <c r="M28" s="17"/>
      <c r="N28" s="17"/>
      <c r="O28" s="17"/>
      <c r="P28" s="17"/>
      <c r="Q28" s="17"/>
      <c r="R28" s="17"/>
      <c r="S28" s="17"/>
      <c r="T28" s="17"/>
      <c r="U28" s="17"/>
      <c r="V28" s="133"/>
    </row>
    <row r="29" spans="1:22" ht="20.100000000000001" customHeight="1" x14ac:dyDescent="0.15">
      <c r="A29" s="107"/>
      <c r="B29" s="107"/>
      <c r="C29" s="139"/>
      <c r="D29" s="132"/>
      <c r="E29" s="132"/>
      <c r="F29" s="132"/>
      <c r="G29" s="132"/>
      <c r="H29" s="132"/>
      <c r="I29" s="143"/>
      <c r="J29" s="140" t="s">
        <v>25</v>
      </c>
      <c r="K29" s="141"/>
      <c r="L29" s="141"/>
      <c r="M29" s="141"/>
      <c r="N29" s="141"/>
      <c r="O29" s="141"/>
      <c r="P29" s="141"/>
      <c r="Q29" s="141"/>
      <c r="R29" s="141"/>
      <c r="S29" s="141"/>
      <c r="T29" s="141"/>
      <c r="U29" s="141"/>
      <c r="V29" s="142"/>
    </row>
    <row r="30" spans="1:22" ht="20.100000000000001" customHeight="1" x14ac:dyDescent="0.15">
      <c r="A30" s="107">
        <f>IF(TRIM($I30)="", 1001, 0)</f>
        <v>1001</v>
      </c>
      <c r="B30" s="107"/>
      <c r="C30" s="134"/>
      <c r="D30" s="135">
        <v>6</v>
      </c>
      <c r="E30" s="112" t="s">
        <v>4</v>
      </c>
      <c r="I30" s="17"/>
      <c r="J30" s="17"/>
      <c r="K30" s="17"/>
      <c r="L30" s="17"/>
      <c r="M30" s="17"/>
      <c r="N30" s="17"/>
      <c r="O30" s="17"/>
      <c r="P30" s="17"/>
      <c r="Q30" s="17"/>
      <c r="R30" s="17"/>
      <c r="S30" s="17"/>
      <c r="T30" s="17"/>
      <c r="U30" s="17"/>
      <c r="V30" s="133"/>
    </row>
    <row r="31" spans="1:22" ht="20.100000000000001" customHeight="1" x14ac:dyDescent="0.15">
      <c r="A31" s="107"/>
      <c r="B31" s="107"/>
      <c r="C31" s="139"/>
      <c r="D31" s="132"/>
      <c r="E31" s="132"/>
      <c r="F31" s="132"/>
      <c r="G31" s="132"/>
      <c r="H31" s="132"/>
      <c r="I31" s="143"/>
      <c r="J31" s="140" t="s">
        <v>10</v>
      </c>
      <c r="K31" s="141"/>
      <c r="L31" s="141"/>
      <c r="M31" s="141"/>
      <c r="N31" s="141"/>
      <c r="O31" s="141"/>
      <c r="P31" s="141"/>
      <c r="Q31" s="141"/>
      <c r="R31" s="141"/>
      <c r="S31" s="141"/>
      <c r="T31" s="141"/>
      <c r="U31" s="141"/>
      <c r="V31" s="142"/>
    </row>
    <row r="32" spans="1:22" ht="20.100000000000001" customHeight="1" x14ac:dyDescent="0.15">
      <c r="A32" s="107">
        <f>IF(TRIM($I32)="", 1001, 0)</f>
        <v>1001</v>
      </c>
      <c r="B32" s="107"/>
      <c r="C32" s="134"/>
      <c r="D32" s="135">
        <v>7</v>
      </c>
      <c r="E32" s="112" t="s">
        <v>5</v>
      </c>
      <c r="I32" s="17"/>
      <c r="J32" s="17"/>
      <c r="K32" s="17"/>
      <c r="L32" s="17"/>
      <c r="M32" s="17"/>
      <c r="N32" s="17"/>
      <c r="O32" s="17"/>
      <c r="P32" s="17"/>
      <c r="Q32" s="17"/>
      <c r="R32" s="17"/>
      <c r="S32" s="17"/>
      <c r="T32" s="17"/>
      <c r="U32" s="17"/>
      <c r="V32" s="133"/>
    </row>
    <row r="33" spans="1:22" ht="20.100000000000001" customHeight="1" x14ac:dyDescent="0.15">
      <c r="A33" s="107"/>
      <c r="B33" s="107"/>
      <c r="C33" s="139"/>
      <c r="D33" s="132"/>
      <c r="E33" s="132"/>
      <c r="F33" s="132"/>
      <c r="G33" s="132"/>
      <c r="H33" s="132"/>
      <c r="I33" s="143"/>
      <c r="J33" s="140" t="s">
        <v>11</v>
      </c>
      <c r="K33" s="141"/>
      <c r="L33" s="141"/>
      <c r="M33" s="141"/>
      <c r="N33" s="141"/>
      <c r="O33" s="141"/>
      <c r="P33" s="141"/>
      <c r="Q33" s="141"/>
      <c r="R33" s="141"/>
      <c r="S33" s="141"/>
      <c r="T33" s="141"/>
      <c r="U33" s="141"/>
      <c r="V33" s="133"/>
    </row>
    <row r="34" spans="1:22" ht="20.100000000000001" customHeight="1" x14ac:dyDescent="0.15">
      <c r="A34" s="107">
        <f>IF(NOT(AND(TRIM($I34)&lt;&gt;"",ISNUMBER(VALUE(SUBSTITUTE($I34,"-",""))))), 1001, 0)</f>
        <v>1001</v>
      </c>
      <c r="B34" s="107"/>
      <c r="C34" s="134"/>
      <c r="D34" s="135">
        <v>8</v>
      </c>
      <c r="E34" s="112" t="s">
        <v>6</v>
      </c>
      <c r="I34" s="17"/>
      <c r="J34" s="17"/>
      <c r="K34" s="17"/>
      <c r="L34" s="17"/>
      <c r="M34" s="17"/>
      <c r="N34" s="132"/>
      <c r="O34" s="132"/>
      <c r="P34" s="132"/>
      <c r="Q34" s="132"/>
      <c r="R34" s="132"/>
      <c r="S34" s="132"/>
      <c r="T34" s="132"/>
      <c r="U34" s="132"/>
      <c r="V34" s="133"/>
    </row>
    <row r="35" spans="1:22" ht="20.100000000000001" customHeight="1" x14ac:dyDescent="0.15">
      <c r="A35" s="107"/>
      <c r="B35" s="107"/>
      <c r="C35" s="139"/>
      <c r="D35" s="132"/>
      <c r="E35" s="132"/>
      <c r="F35" s="132"/>
      <c r="G35" s="132"/>
      <c r="H35" s="132"/>
      <c r="I35" s="144"/>
      <c r="J35" s="140" t="s">
        <v>81</v>
      </c>
      <c r="K35" s="141"/>
      <c r="L35" s="141"/>
      <c r="M35" s="141"/>
      <c r="N35" s="141"/>
      <c r="O35" s="141"/>
      <c r="P35" s="141"/>
      <c r="Q35" s="141"/>
      <c r="R35" s="141"/>
      <c r="S35" s="141"/>
      <c r="T35" s="141"/>
      <c r="U35" s="141"/>
      <c r="V35" s="133"/>
    </row>
    <row r="36" spans="1:22" ht="20.100000000000001" customHeight="1" x14ac:dyDescent="0.15">
      <c r="A36" s="107">
        <f>IF(NOT(AND(TRIM($I36)&lt;&gt;"",ISNUMBER(VALUE(SUBSTITUTE($I36,"-",""))))), 1001, 0)</f>
        <v>1001</v>
      </c>
      <c r="B36" s="107"/>
      <c r="C36" s="134"/>
      <c r="D36" s="135">
        <v>9</v>
      </c>
      <c r="E36" s="112" t="s">
        <v>7</v>
      </c>
      <c r="I36" s="17"/>
      <c r="J36" s="19"/>
      <c r="K36" s="19"/>
      <c r="L36" s="19"/>
      <c r="M36" s="19"/>
      <c r="N36" s="136"/>
      <c r="O36" s="136"/>
      <c r="P36" s="136"/>
      <c r="Q36" s="136"/>
      <c r="R36" s="136"/>
      <c r="S36" s="136"/>
      <c r="T36" s="136"/>
      <c r="U36" s="136"/>
      <c r="V36" s="133"/>
    </row>
    <row r="37" spans="1:22" ht="20.100000000000001" customHeight="1" x14ac:dyDescent="0.15">
      <c r="A37" s="107"/>
      <c r="B37" s="107"/>
      <c r="C37" s="139"/>
      <c r="D37" s="132"/>
      <c r="E37" s="132"/>
      <c r="F37" s="132"/>
      <c r="G37" s="132"/>
      <c r="H37" s="132"/>
      <c r="I37" s="143"/>
      <c r="J37" s="140" t="s">
        <v>81</v>
      </c>
      <c r="K37" s="141"/>
      <c r="L37" s="141"/>
      <c r="M37" s="141"/>
      <c r="N37" s="141"/>
      <c r="O37" s="141"/>
      <c r="P37" s="141"/>
      <c r="Q37" s="141"/>
      <c r="R37" s="141"/>
      <c r="S37" s="141"/>
      <c r="T37" s="141"/>
      <c r="U37" s="141"/>
      <c r="V37" s="133"/>
    </row>
    <row r="38" spans="1:22" ht="20.100000000000001" customHeight="1" x14ac:dyDescent="0.15">
      <c r="A38" s="107">
        <f>IF(TRIM($I38)="", 1001, 0)</f>
        <v>1001</v>
      </c>
      <c r="B38" s="107"/>
      <c r="C38" s="134"/>
      <c r="D38" s="135">
        <v>10</v>
      </c>
      <c r="E38" s="112" t="s">
        <v>9</v>
      </c>
      <c r="I38" s="17"/>
      <c r="J38" s="17"/>
      <c r="K38" s="17"/>
      <c r="L38" s="17"/>
      <c r="M38" s="17"/>
      <c r="N38" s="17"/>
      <c r="O38" s="17"/>
      <c r="P38" s="17"/>
      <c r="Q38" s="17"/>
      <c r="R38" s="17"/>
      <c r="S38" s="17"/>
      <c r="T38" s="17"/>
      <c r="U38" s="17"/>
      <c r="V38" s="133"/>
    </row>
    <row r="39" spans="1:22" ht="20.100000000000001" customHeight="1" x14ac:dyDescent="0.15">
      <c r="A39" s="107"/>
      <c r="B39" s="107"/>
      <c r="C39" s="139"/>
      <c r="D39" s="132"/>
      <c r="E39" s="132"/>
      <c r="F39" s="132"/>
      <c r="G39" s="132"/>
      <c r="H39" s="132"/>
      <c r="I39" s="143"/>
      <c r="J39" s="140"/>
      <c r="K39" s="141"/>
      <c r="L39" s="141"/>
      <c r="M39" s="141"/>
      <c r="N39" s="141"/>
      <c r="O39" s="141"/>
      <c r="P39" s="141"/>
      <c r="Q39" s="141"/>
      <c r="R39" s="141"/>
      <c r="S39" s="141"/>
      <c r="T39" s="141"/>
      <c r="U39" s="141"/>
      <c r="V39" s="133"/>
    </row>
    <row r="40" spans="1:22" ht="20.100000000000001" customHeight="1" x14ac:dyDescent="0.15">
      <c r="A40" s="107">
        <f>IF(AND($I40&lt;&gt;"一致する", $I40&lt;&gt;"一致しない"), 1001, 0)</f>
        <v>0</v>
      </c>
      <c r="B40" s="107"/>
      <c r="C40" s="134"/>
      <c r="D40" s="135">
        <v>11</v>
      </c>
      <c r="E40" s="112" t="s">
        <v>67</v>
      </c>
      <c r="I40" s="17" t="s">
        <v>192</v>
      </c>
      <c r="J40" s="17"/>
      <c r="K40" s="17"/>
      <c r="L40" s="17"/>
      <c r="M40" s="17"/>
      <c r="N40" s="132"/>
      <c r="O40" s="132"/>
      <c r="P40" s="132"/>
      <c r="Q40" s="132"/>
      <c r="R40" s="132"/>
      <c r="S40" s="132"/>
      <c r="T40" s="132"/>
      <c r="U40" s="132"/>
      <c r="V40" s="133"/>
    </row>
    <row r="41" spans="1:22" ht="20.100000000000001" customHeight="1" x14ac:dyDescent="0.15">
      <c r="A41" s="107"/>
      <c r="B41" s="107"/>
      <c r="C41" s="139"/>
      <c r="D41" s="132"/>
      <c r="E41" s="132"/>
      <c r="F41" s="132"/>
      <c r="G41" s="132"/>
      <c r="H41" s="132"/>
      <c r="I41" s="143"/>
      <c r="J41" s="140" t="s">
        <v>188</v>
      </c>
      <c r="K41" s="141"/>
      <c r="L41" s="141"/>
      <c r="M41" s="141"/>
      <c r="N41" s="141"/>
      <c r="O41" s="141"/>
      <c r="P41" s="141"/>
      <c r="Q41" s="141"/>
      <c r="R41" s="141"/>
      <c r="S41" s="141"/>
      <c r="T41" s="141"/>
      <c r="U41" s="141"/>
      <c r="V41" s="133"/>
    </row>
    <row r="42" spans="1:22" ht="15.75" customHeight="1" x14ac:dyDescent="0.15">
      <c r="A42" s="107"/>
      <c r="B42" s="107"/>
      <c r="C42" s="145"/>
      <c r="D42" s="146"/>
      <c r="E42" s="146"/>
      <c r="F42" s="146"/>
      <c r="G42" s="146"/>
      <c r="H42" s="146"/>
      <c r="I42" s="147"/>
      <c r="J42" s="147"/>
      <c r="K42" s="147"/>
      <c r="L42" s="147"/>
      <c r="M42" s="147"/>
      <c r="N42" s="147"/>
      <c r="O42" s="147"/>
      <c r="P42" s="147"/>
      <c r="Q42" s="147"/>
      <c r="R42" s="147"/>
      <c r="S42" s="147"/>
      <c r="T42" s="147"/>
      <c r="U42" s="147"/>
      <c r="V42" s="148"/>
    </row>
    <row r="43" spans="1:22" ht="15.75" customHeight="1" x14ac:dyDescent="0.15">
      <c r="A43" s="107"/>
      <c r="B43" s="107"/>
      <c r="C43" s="132"/>
      <c r="D43" s="132"/>
      <c r="E43" s="132"/>
      <c r="F43" s="132"/>
      <c r="G43" s="132"/>
      <c r="H43" s="132"/>
      <c r="I43" s="149"/>
      <c r="J43" s="149"/>
      <c r="K43" s="149"/>
      <c r="L43" s="149"/>
      <c r="M43" s="149"/>
      <c r="N43" s="149"/>
      <c r="O43" s="149"/>
      <c r="P43" s="149"/>
      <c r="Q43" s="149"/>
      <c r="R43" s="149"/>
      <c r="S43" s="149"/>
      <c r="T43" s="149"/>
      <c r="U43" s="149"/>
      <c r="V43" s="132"/>
    </row>
    <row r="44" spans="1:22" ht="15" hidden="1" customHeight="1" x14ac:dyDescent="0.15">
      <c r="A44" s="107"/>
      <c r="B44" s="107"/>
      <c r="C44" s="132"/>
      <c r="D44" s="132"/>
      <c r="E44" s="132"/>
      <c r="F44" s="132"/>
      <c r="G44" s="132"/>
      <c r="H44" s="132"/>
      <c r="I44" s="150"/>
      <c r="J44" s="132"/>
      <c r="K44" s="132"/>
      <c r="L44" s="132"/>
      <c r="M44" s="132"/>
      <c r="N44" s="132"/>
      <c r="O44" s="132"/>
      <c r="P44" s="132"/>
      <c r="Q44" s="132"/>
      <c r="R44" s="132"/>
      <c r="S44" s="132"/>
      <c r="T44" s="132"/>
      <c r="U44" s="132"/>
    </row>
    <row r="45" spans="1:22" ht="15" hidden="1" customHeight="1" x14ac:dyDescent="0.15">
      <c r="A45" s="107"/>
      <c r="B45" s="107"/>
      <c r="C45" s="132"/>
      <c r="D45" s="132"/>
      <c r="E45" s="132"/>
      <c r="F45" s="132"/>
      <c r="G45" s="132"/>
      <c r="H45" s="132"/>
      <c r="I45" s="150"/>
      <c r="J45" s="149"/>
      <c r="K45" s="149"/>
      <c r="L45" s="149"/>
      <c r="M45" s="149"/>
      <c r="N45" s="149"/>
      <c r="O45" s="149"/>
      <c r="P45" s="149"/>
      <c r="Q45" s="149"/>
      <c r="R45" s="149"/>
      <c r="S45" s="149"/>
      <c r="T45" s="149"/>
      <c r="U45" s="132"/>
    </row>
    <row r="46" spans="1:22" ht="15" hidden="1" customHeight="1" x14ac:dyDescent="0.15">
      <c r="A46" s="107"/>
      <c r="B46" s="107"/>
      <c r="C46" s="132"/>
      <c r="D46" s="132"/>
      <c r="E46" s="132"/>
      <c r="F46" s="132"/>
      <c r="G46" s="132"/>
      <c r="H46" s="132"/>
      <c r="I46" s="150"/>
      <c r="J46" s="132"/>
      <c r="K46" s="132"/>
      <c r="L46" s="132"/>
      <c r="M46" s="132"/>
      <c r="N46" s="132"/>
      <c r="O46" s="132"/>
      <c r="P46" s="132"/>
      <c r="Q46" s="132"/>
      <c r="R46" s="132"/>
      <c r="S46" s="132"/>
      <c r="T46" s="132"/>
      <c r="U46" s="132"/>
    </row>
    <row r="47" spans="1:22" ht="15" hidden="1" customHeight="1" x14ac:dyDescent="0.15">
      <c r="A47" s="107"/>
      <c r="B47" s="107"/>
      <c r="C47" s="132"/>
      <c r="D47" s="132"/>
      <c r="E47" s="132"/>
      <c r="F47" s="132"/>
      <c r="G47" s="132"/>
      <c r="H47" s="132"/>
      <c r="I47" s="150"/>
      <c r="J47" s="132"/>
      <c r="K47" s="132"/>
      <c r="L47" s="132"/>
      <c r="M47" s="132"/>
      <c r="N47" s="132"/>
      <c r="O47" s="132"/>
      <c r="P47" s="132"/>
      <c r="Q47" s="132"/>
      <c r="R47" s="132"/>
      <c r="S47" s="132"/>
      <c r="T47" s="132"/>
      <c r="U47" s="132"/>
    </row>
    <row r="48" spans="1:22" ht="15" hidden="1" customHeight="1" x14ac:dyDescent="0.15">
      <c r="A48" s="107"/>
      <c r="B48" s="107"/>
      <c r="C48" s="132"/>
      <c r="D48" s="132"/>
      <c r="E48" s="132"/>
      <c r="F48" s="132"/>
      <c r="G48" s="132"/>
      <c r="H48" s="132"/>
      <c r="I48" s="150"/>
      <c r="J48" s="149"/>
      <c r="K48" s="149"/>
      <c r="L48" s="149"/>
      <c r="M48" s="149"/>
      <c r="N48" s="149"/>
      <c r="O48" s="149"/>
      <c r="P48" s="149"/>
      <c r="Q48" s="149"/>
      <c r="R48" s="149"/>
      <c r="S48" s="149"/>
      <c r="T48" s="149"/>
      <c r="U48" s="132"/>
    </row>
    <row r="49" spans="1:22" ht="15" hidden="1" customHeight="1" x14ac:dyDescent="0.15">
      <c r="A49" s="107"/>
      <c r="B49" s="107"/>
      <c r="C49" s="132"/>
      <c r="D49" s="132"/>
      <c r="E49" s="132"/>
      <c r="F49" s="132"/>
      <c r="G49" s="132"/>
      <c r="H49" s="132"/>
      <c r="I49" s="150"/>
      <c r="J49" s="132"/>
      <c r="K49" s="132"/>
      <c r="L49" s="132"/>
      <c r="M49" s="132"/>
      <c r="N49" s="132"/>
      <c r="O49" s="132"/>
      <c r="P49" s="132"/>
      <c r="Q49" s="132"/>
      <c r="R49" s="132"/>
      <c r="S49" s="132"/>
      <c r="T49" s="132"/>
      <c r="U49" s="132"/>
    </row>
    <row r="50" spans="1:22" ht="15" hidden="1" customHeight="1" x14ac:dyDescent="0.15">
      <c r="A50" s="107"/>
      <c r="B50" s="107"/>
      <c r="C50" s="132"/>
      <c r="D50" s="132"/>
      <c r="E50" s="132"/>
      <c r="F50" s="132"/>
      <c r="G50" s="132"/>
      <c r="H50" s="132"/>
      <c r="I50" s="150"/>
      <c r="J50" s="132"/>
      <c r="K50" s="132"/>
      <c r="L50" s="132"/>
      <c r="M50" s="132"/>
      <c r="N50" s="132"/>
      <c r="O50" s="132"/>
      <c r="P50" s="132"/>
      <c r="Q50" s="132"/>
      <c r="R50" s="132"/>
      <c r="S50" s="132"/>
      <c r="T50" s="132"/>
      <c r="U50" s="132"/>
    </row>
    <row r="51" spans="1:22" ht="15" hidden="1" customHeight="1" x14ac:dyDescent="0.15">
      <c r="A51" s="107"/>
      <c r="B51" s="107"/>
      <c r="C51" s="132"/>
      <c r="D51" s="132"/>
      <c r="E51" s="132"/>
      <c r="F51" s="132"/>
      <c r="G51" s="132"/>
      <c r="H51" s="132"/>
      <c r="I51" s="150"/>
      <c r="J51" s="149"/>
      <c r="K51" s="149"/>
      <c r="L51" s="149"/>
      <c r="M51" s="149"/>
      <c r="N51" s="149"/>
      <c r="O51" s="149"/>
      <c r="P51" s="149"/>
      <c r="Q51" s="149"/>
      <c r="R51" s="149"/>
      <c r="S51" s="149"/>
      <c r="T51" s="149"/>
      <c r="U51" s="132"/>
    </row>
    <row r="52" spans="1:22" ht="15" hidden="1" customHeight="1" x14ac:dyDescent="0.15">
      <c r="A52" s="107"/>
      <c r="B52" s="107"/>
      <c r="C52" s="132"/>
      <c r="D52" s="132"/>
      <c r="E52" s="132"/>
      <c r="F52" s="132"/>
      <c r="G52" s="132"/>
      <c r="H52" s="132"/>
      <c r="I52" s="150"/>
      <c r="J52" s="132"/>
      <c r="K52" s="132"/>
      <c r="L52" s="132"/>
      <c r="M52" s="132"/>
      <c r="N52" s="132"/>
      <c r="O52" s="132"/>
      <c r="P52" s="132"/>
      <c r="Q52" s="132"/>
      <c r="R52" s="132"/>
      <c r="S52" s="132"/>
      <c r="T52" s="132"/>
      <c r="U52" s="132"/>
    </row>
    <row r="53" spans="1:22" ht="15" hidden="1" customHeight="1" x14ac:dyDescent="0.15">
      <c r="A53" s="107"/>
      <c r="B53" s="107"/>
      <c r="C53" s="132"/>
      <c r="D53" s="132"/>
      <c r="E53" s="132"/>
      <c r="F53" s="132"/>
      <c r="G53" s="132"/>
      <c r="H53" s="132"/>
      <c r="I53" s="150"/>
      <c r="J53" s="132"/>
      <c r="K53" s="132"/>
      <c r="L53" s="132"/>
      <c r="M53" s="132"/>
      <c r="N53" s="132"/>
      <c r="O53" s="132"/>
      <c r="P53" s="132"/>
      <c r="Q53" s="132"/>
      <c r="R53" s="132"/>
      <c r="S53" s="132"/>
      <c r="T53" s="132"/>
      <c r="U53" s="132"/>
    </row>
    <row r="54" spans="1:22" ht="15" hidden="1" customHeight="1" x14ac:dyDescent="0.15">
      <c r="A54" s="107"/>
      <c r="B54" s="107"/>
      <c r="C54" s="132"/>
      <c r="D54" s="132"/>
      <c r="E54" s="132"/>
      <c r="F54" s="132"/>
      <c r="G54" s="132"/>
      <c r="H54" s="132"/>
      <c r="I54" s="150"/>
      <c r="J54" s="132"/>
      <c r="K54" s="132"/>
      <c r="L54" s="132"/>
      <c r="M54" s="132"/>
      <c r="N54" s="132"/>
      <c r="O54" s="132"/>
      <c r="P54" s="132"/>
      <c r="Q54" s="132"/>
      <c r="R54" s="132"/>
      <c r="S54" s="132"/>
      <c r="T54" s="132"/>
      <c r="U54" s="132"/>
    </row>
    <row r="55" spans="1:22" ht="15" hidden="1" customHeight="1" x14ac:dyDescent="0.15">
      <c r="A55" s="107"/>
      <c r="B55" s="107"/>
      <c r="C55" s="132"/>
      <c r="D55" s="132"/>
      <c r="E55" s="132"/>
      <c r="F55" s="132"/>
      <c r="G55" s="132"/>
      <c r="H55" s="132"/>
      <c r="I55" s="150"/>
      <c r="J55" s="149"/>
      <c r="K55" s="149"/>
      <c r="L55" s="149"/>
      <c r="M55" s="149"/>
      <c r="N55" s="149"/>
      <c r="O55" s="149"/>
      <c r="P55" s="149"/>
      <c r="Q55" s="149"/>
      <c r="R55" s="149"/>
      <c r="S55" s="149"/>
      <c r="T55" s="149"/>
      <c r="U55" s="132"/>
    </row>
    <row r="56" spans="1:22" ht="15" hidden="1" customHeight="1" x14ac:dyDescent="0.15">
      <c r="A56" s="107"/>
      <c r="B56" s="107"/>
      <c r="C56" s="132"/>
      <c r="D56" s="132"/>
      <c r="E56" s="132"/>
      <c r="F56" s="132"/>
      <c r="G56" s="132"/>
      <c r="H56" s="132"/>
      <c r="I56" s="150"/>
      <c r="J56" s="132"/>
      <c r="K56" s="132"/>
      <c r="L56" s="132"/>
      <c r="M56" s="132"/>
      <c r="N56" s="132"/>
      <c r="O56" s="132"/>
      <c r="P56" s="132"/>
      <c r="Q56" s="132"/>
      <c r="R56" s="132"/>
      <c r="S56" s="132"/>
      <c r="T56" s="132"/>
      <c r="U56" s="132"/>
    </row>
    <row r="57" spans="1:22" ht="15" hidden="1" customHeight="1" x14ac:dyDescent="0.15">
      <c r="A57" s="107"/>
      <c r="B57" s="107"/>
      <c r="C57" s="132"/>
      <c r="D57" s="132"/>
      <c r="E57" s="132"/>
      <c r="F57" s="132"/>
      <c r="G57" s="132"/>
      <c r="H57" s="132"/>
      <c r="I57" s="150"/>
      <c r="J57" s="132"/>
      <c r="K57" s="132"/>
      <c r="L57" s="132"/>
      <c r="M57" s="132"/>
      <c r="N57" s="132"/>
      <c r="O57" s="132"/>
      <c r="P57" s="132"/>
      <c r="Q57" s="132"/>
      <c r="R57" s="132"/>
      <c r="S57" s="132"/>
      <c r="T57" s="132"/>
      <c r="U57" s="132"/>
    </row>
    <row r="58" spans="1:22" ht="15" hidden="1" customHeight="1" x14ac:dyDescent="0.15">
      <c r="A58" s="107"/>
      <c r="B58" s="107"/>
      <c r="C58" s="132"/>
      <c r="D58" s="132"/>
      <c r="E58" s="132"/>
      <c r="F58" s="132"/>
      <c r="G58" s="132"/>
      <c r="H58" s="132"/>
      <c r="I58" s="150"/>
      <c r="J58" s="149"/>
      <c r="K58" s="149"/>
      <c r="L58" s="149"/>
      <c r="M58" s="149"/>
      <c r="N58" s="149"/>
      <c r="O58" s="149"/>
      <c r="P58" s="149"/>
      <c r="Q58" s="149"/>
      <c r="R58" s="149"/>
      <c r="S58" s="149"/>
      <c r="T58" s="149"/>
      <c r="U58" s="132"/>
    </row>
    <row r="59" spans="1:22" ht="15.75" customHeight="1" x14ac:dyDescent="0.15">
      <c r="A59" s="107"/>
      <c r="B59" s="107"/>
      <c r="C59" s="132"/>
      <c r="D59" s="132"/>
      <c r="E59" s="132"/>
      <c r="F59" s="132"/>
      <c r="G59" s="132"/>
      <c r="H59" s="132"/>
      <c r="I59" s="150"/>
      <c r="J59" s="132"/>
      <c r="K59" s="132"/>
      <c r="L59" s="132"/>
      <c r="M59" s="132"/>
      <c r="N59" s="132"/>
      <c r="O59" s="132"/>
      <c r="P59" s="132"/>
      <c r="Q59" s="132"/>
      <c r="R59" s="132"/>
      <c r="S59" s="132"/>
      <c r="T59" s="132"/>
      <c r="U59" s="132"/>
    </row>
    <row r="60" spans="1:22" ht="20.100000000000001" customHeight="1" x14ac:dyDescent="0.15">
      <c r="A60" s="107"/>
      <c r="B60" s="107"/>
      <c r="C60" s="151" t="s">
        <v>47</v>
      </c>
      <c r="D60" s="152"/>
      <c r="E60" s="152"/>
      <c r="F60" s="152"/>
      <c r="G60" s="152"/>
      <c r="H60" s="153"/>
      <c r="I60" s="154"/>
    </row>
    <row r="61" spans="1:22" ht="15.75" customHeight="1" x14ac:dyDescent="0.15">
      <c r="A61" s="107"/>
      <c r="B61" s="107"/>
      <c r="C61" s="126"/>
      <c r="D61" s="155"/>
      <c r="E61" s="128"/>
      <c r="F61" s="128"/>
      <c r="G61" s="128"/>
      <c r="H61" s="128"/>
      <c r="I61" s="156"/>
      <c r="J61" s="130"/>
      <c r="K61" s="130"/>
      <c r="L61" s="130"/>
      <c r="M61" s="130"/>
      <c r="N61" s="130"/>
      <c r="O61" s="130"/>
      <c r="P61" s="130"/>
      <c r="Q61" s="130"/>
      <c r="R61" s="130"/>
      <c r="S61" s="130"/>
      <c r="T61" s="130"/>
      <c r="U61" s="130"/>
      <c r="V61" s="131"/>
    </row>
    <row r="62" spans="1:22" ht="20.100000000000001" customHeight="1" x14ac:dyDescent="0.15">
      <c r="A62" s="107"/>
      <c r="B62" s="107"/>
      <c r="C62" s="126"/>
      <c r="D62" s="155" t="s">
        <v>68</v>
      </c>
      <c r="E62" s="155"/>
      <c r="F62" s="155"/>
      <c r="G62" s="155"/>
      <c r="H62" s="155"/>
      <c r="I62" s="155"/>
      <c r="J62" s="155"/>
      <c r="K62" s="155"/>
      <c r="L62" s="155"/>
      <c r="M62" s="155"/>
      <c r="N62" s="155"/>
      <c r="O62" s="155"/>
      <c r="P62" s="155"/>
      <c r="Q62" s="155"/>
      <c r="R62" s="155"/>
      <c r="S62" s="155"/>
      <c r="T62" s="155"/>
      <c r="U62" s="155"/>
      <c r="V62" s="157"/>
    </row>
    <row r="63" spans="1:22" ht="20.100000000000001" customHeight="1" x14ac:dyDescent="0.15">
      <c r="A63" s="107">
        <f>IF(AND($I63&lt;&gt;"しない", $I63&lt;&gt;"する"), 1001, 0)</f>
        <v>1001</v>
      </c>
      <c r="B63" s="107"/>
      <c r="C63" s="126"/>
      <c r="D63" s="135">
        <v>1</v>
      </c>
      <c r="E63" s="132" t="s">
        <v>56</v>
      </c>
      <c r="F63" s="132"/>
      <c r="G63" s="132"/>
      <c r="H63" s="132"/>
      <c r="I63" s="17"/>
      <c r="J63" s="21"/>
      <c r="K63" s="21"/>
      <c r="L63" s="21"/>
      <c r="M63" s="21"/>
      <c r="N63" s="132"/>
      <c r="O63" s="132"/>
      <c r="P63" s="132"/>
      <c r="Q63" s="158"/>
      <c r="R63" s="158"/>
      <c r="S63" s="158"/>
      <c r="T63" s="158"/>
      <c r="U63" s="132"/>
      <c r="V63" s="157"/>
    </row>
    <row r="64" spans="1:22" ht="20.100000000000001" customHeight="1" x14ac:dyDescent="0.15">
      <c r="A64" s="107"/>
      <c r="B64" s="107"/>
      <c r="C64" s="126"/>
      <c r="D64" s="132"/>
      <c r="E64" s="132"/>
      <c r="F64" s="132"/>
      <c r="G64" s="132"/>
      <c r="H64" s="132"/>
      <c r="I64" s="143"/>
      <c r="J64" s="140" t="s">
        <v>71</v>
      </c>
      <c r="K64" s="141"/>
      <c r="L64" s="141"/>
      <c r="M64" s="141"/>
      <c r="N64" s="141"/>
      <c r="O64" s="141"/>
      <c r="P64" s="141"/>
      <c r="Q64" s="141"/>
      <c r="R64" s="141"/>
      <c r="S64" s="141"/>
      <c r="T64" s="141"/>
      <c r="U64" s="132"/>
      <c r="V64" s="157"/>
    </row>
    <row r="65" spans="1:22" ht="15.75" hidden="1" customHeight="1" x14ac:dyDescent="0.15">
      <c r="A65" s="107"/>
      <c r="B65" s="107"/>
      <c r="C65" s="126"/>
      <c r="D65" s="132"/>
      <c r="E65" s="132"/>
      <c r="F65" s="132"/>
      <c r="G65" s="132"/>
      <c r="H65" s="132"/>
      <c r="I65" s="143"/>
      <c r="J65" s="159"/>
      <c r="K65" s="159"/>
      <c r="L65" s="159"/>
      <c r="M65" s="159"/>
      <c r="N65" s="159"/>
      <c r="O65" s="159"/>
      <c r="P65" s="159"/>
      <c r="Q65" s="159"/>
      <c r="R65" s="159"/>
      <c r="S65" s="159"/>
      <c r="T65" s="159"/>
      <c r="U65" s="132"/>
      <c r="V65" s="157"/>
    </row>
    <row r="66" spans="1:22" ht="15.75" hidden="1" customHeight="1" x14ac:dyDescent="0.15">
      <c r="A66" s="107"/>
      <c r="B66" s="107"/>
      <c r="C66" s="126"/>
      <c r="D66" s="132"/>
      <c r="E66" s="132"/>
      <c r="F66" s="132"/>
      <c r="G66" s="132"/>
      <c r="H66" s="132"/>
      <c r="I66" s="143"/>
      <c r="J66" s="159"/>
      <c r="K66" s="159"/>
      <c r="L66" s="159"/>
      <c r="M66" s="159"/>
      <c r="N66" s="159"/>
      <c r="O66" s="159"/>
      <c r="P66" s="159"/>
      <c r="Q66" s="159"/>
      <c r="R66" s="159"/>
      <c r="S66" s="159"/>
      <c r="T66" s="159"/>
      <c r="U66" s="132"/>
      <c r="V66" s="157"/>
    </row>
    <row r="67" spans="1:22" ht="15.75" hidden="1" customHeight="1" x14ac:dyDescent="0.15">
      <c r="A67" s="107"/>
      <c r="B67" s="107"/>
      <c r="C67" s="126"/>
      <c r="D67" s="132"/>
      <c r="E67" s="132"/>
      <c r="F67" s="132"/>
      <c r="G67" s="132"/>
      <c r="H67" s="132"/>
      <c r="I67" s="143"/>
      <c r="J67" s="159"/>
      <c r="K67" s="159"/>
      <c r="L67" s="159"/>
      <c r="M67" s="159"/>
      <c r="N67" s="159"/>
      <c r="O67" s="159"/>
      <c r="P67" s="159"/>
      <c r="Q67" s="159"/>
      <c r="R67" s="159"/>
      <c r="S67" s="159"/>
      <c r="T67" s="159"/>
      <c r="U67" s="132"/>
      <c r="V67" s="157"/>
    </row>
    <row r="68" spans="1:22" ht="15.75" hidden="1" customHeight="1" x14ac:dyDescent="0.15">
      <c r="A68" s="107"/>
      <c r="B68" s="107"/>
      <c r="C68" s="126"/>
      <c r="D68" s="132"/>
      <c r="E68" s="132"/>
      <c r="F68" s="132"/>
      <c r="G68" s="132"/>
      <c r="H68" s="132"/>
      <c r="I68" s="143"/>
      <c r="J68" s="159"/>
      <c r="K68" s="159"/>
      <c r="L68" s="159"/>
      <c r="M68" s="159"/>
      <c r="N68" s="159"/>
      <c r="O68" s="159"/>
      <c r="P68" s="159"/>
      <c r="Q68" s="159"/>
      <c r="R68" s="159"/>
      <c r="S68" s="159"/>
      <c r="T68" s="159"/>
      <c r="U68" s="132"/>
      <c r="V68" s="157"/>
    </row>
    <row r="69" spans="1:22" ht="20.100000000000001" customHeight="1" x14ac:dyDescent="0.15">
      <c r="A69" s="107">
        <f>IF(OR(AND($I63="する",TRIM($I69)=""),AND($I63="しない",NOT(ISBLANK($I69)))), 1001, 0)</f>
        <v>0</v>
      </c>
      <c r="B69" s="107"/>
      <c r="C69" s="134"/>
      <c r="D69" s="135">
        <v>2</v>
      </c>
      <c r="E69" s="112" t="s">
        <v>0</v>
      </c>
      <c r="I69" s="18"/>
      <c r="J69" s="19"/>
      <c r="K69" s="19"/>
      <c r="L69" s="19"/>
      <c r="M69" s="19"/>
      <c r="N69" s="136"/>
      <c r="O69" s="136"/>
      <c r="P69" s="136"/>
      <c r="Q69" s="136"/>
      <c r="R69" s="136"/>
      <c r="S69" s="136"/>
      <c r="T69" s="136"/>
      <c r="U69" s="136"/>
      <c r="V69" s="133"/>
    </row>
    <row r="70" spans="1:22" ht="20.100000000000001" customHeight="1" x14ac:dyDescent="0.15">
      <c r="A70" s="107"/>
      <c r="B70" s="107"/>
      <c r="C70" s="134"/>
      <c r="D70" s="135"/>
      <c r="E70" s="132"/>
      <c r="F70" s="132"/>
      <c r="G70" s="132"/>
      <c r="H70" s="132"/>
      <c r="I70" s="137"/>
      <c r="J70" s="138" t="s">
        <v>184</v>
      </c>
      <c r="K70" s="141"/>
      <c r="L70" s="141"/>
      <c r="M70" s="141"/>
      <c r="N70" s="141"/>
      <c r="O70" s="141"/>
      <c r="P70" s="141"/>
      <c r="Q70" s="141"/>
      <c r="R70" s="141"/>
      <c r="S70" s="141"/>
      <c r="T70" s="141"/>
      <c r="U70" s="141"/>
      <c r="V70" s="133"/>
    </row>
    <row r="71" spans="1:22" ht="20.100000000000001" customHeight="1" x14ac:dyDescent="0.15">
      <c r="A71" s="107">
        <f>IF(OR(AND($I63="する",AND($I71&lt;&gt;"", OR(ISERROR(FIND("@"&amp;LEFT($I71,3)&amp;"@", 都道府県3))=FALSE, ISERROR(FIND("@"&amp;LEFT($I71,4)&amp;"@",都道府県4))=FALSE))=FALSE),AND($I63="しない",NOT(ISBLANK($I71)))), 1001, 0)</f>
        <v>0</v>
      </c>
      <c r="B71" s="107"/>
      <c r="C71" s="134"/>
      <c r="D71" s="135">
        <v>3</v>
      </c>
      <c r="E71" s="112" t="s">
        <v>1</v>
      </c>
      <c r="I71" s="20"/>
      <c r="J71" s="20"/>
      <c r="K71" s="20"/>
      <c r="L71" s="20"/>
      <c r="M71" s="20"/>
      <c r="N71" s="20"/>
      <c r="O71" s="20"/>
      <c r="P71" s="20"/>
      <c r="Q71" s="20"/>
      <c r="R71" s="20"/>
      <c r="S71" s="20"/>
      <c r="T71" s="20"/>
      <c r="U71" s="20"/>
      <c r="V71" s="133"/>
    </row>
    <row r="72" spans="1:22" ht="20.100000000000001" customHeight="1" x14ac:dyDescent="0.15">
      <c r="A72" s="107"/>
      <c r="B72" s="107"/>
      <c r="C72" s="134"/>
      <c r="D72" s="135"/>
      <c r="E72" s="132"/>
      <c r="F72" s="132"/>
      <c r="G72" s="132"/>
      <c r="H72" s="132"/>
      <c r="I72" s="137"/>
      <c r="J72" s="140" t="s">
        <v>30</v>
      </c>
      <c r="K72" s="141"/>
      <c r="L72" s="141"/>
      <c r="M72" s="141"/>
      <c r="N72" s="141"/>
      <c r="O72" s="141"/>
      <c r="P72" s="141"/>
      <c r="Q72" s="141"/>
      <c r="R72" s="141"/>
      <c r="S72" s="141"/>
      <c r="T72" s="141"/>
      <c r="U72" s="141"/>
      <c r="V72" s="133"/>
    </row>
    <row r="73" spans="1:22" ht="20.100000000000001" customHeight="1" x14ac:dyDescent="0.15">
      <c r="A73" s="107">
        <f>IF(OR(AND($I63="する",TRIM($I73)=""),AND($I63="しない",NOT(ISBLANK($I73)))), 1001, 0)</f>
        <v>0</v>
      </c>
      <c r="B73" s="107"/>
      <c r="C73" s="134"/>
      <c r="D73" s="135">
        <v>4</v>
      </c>
      <c r="E73" s="112" t="s">
        <v>2</v>
      </c>
      <c r="I73" s="17"/>
      <c r="J73" s="17"/>
      <c r="K73" s="17"/>
      <c r="L73" s="17"/>
      <c r="M73" s="17"/>
      <c r="N73" s="17"/>
      <c r="O73" s="17"/>
      <c r="P73" s="17"/>
      <c r="Q73" s="17"/>
      <c r="R73" s="17"/>
      <c r="S73" s="17"/>
      <c r="T73" s="17"/>
      <c r="U73" s="17"/>
      <c r="V73" s="133"/>
    </row>
    <row r="74" spans="1:22" ht="30" customHeight="1" x14ac:dyDescent="0.15">
      <c r="A74" s="107"/>
      <c r="B74" s="107"/>
      <c r="C74" s="139"/>
      <c r="D74" s="132"/>
      <c r="E74" s="132"/>
      <c r="F74" s="132"/>
      <c r="G74" s="132"/>
      <c r="H74" s="132"/>
      <c r="I74" s="143"/>
      <c r="J74" s="160" t="s">
        <v>191</v>
      </c>
      <c r="K74" s="161"/>
      <c r="L74" s="161"/>
      <c r="M74" s="161"/>
      <c r="N74" s="161"/>
      <c r="O74" s="161"/>
      <c r="P74" s="161"/>
      <c r="Q74" s="161"/>
      <c r="R74" s="161"/>
      <c r="S74" s="161"/>
      <c r="T74" s="161"/>
      <c r="U74" s="161"/>
      <c r="V74" s="133"/>
    </row>
    <row r="75" spans="1:22" ht="20.100000000000001" customHeight="1" x14ac:dyDescent="0.15">
      <c r="A75" s="107">
        <f>IF(OR(AND($I63="する",TRIM($I75)=""),AND($I63="しない",NOT(ISBLANK($I75)))), 1001, 0)</f>
        <v>0</v>
      </c>
      <c r="B75" s="107"/>
      <c r="C75" s="134"/>
      <c r="D75" s="135">
        <v>5</v>
      </c>
      <c r="E75" s="112" t="s">
        <v>3</v>
      </c>
      <c r="I75" s="17"/>
      <c r="J75" s="17"/>
      <c r="K75" s="17"/>
      <c r="L75" s="17"/>
      <c r="M75" s="17"/>
      <c r="N75" s="17"/>
      <c r="O75" s="17"/>
      <c r="P75" s="17"/>
      <c r="Q75" s="17"/>
      <c r="R75" s="17"/>
      <c r="S75" s="17"/>
      <c r="T75" s="17"/>
      <c r="U75" s="17"/>
      <c r="V75" s="133"/>
    </row>
    <row r="76" spans="1:22" ht="30" customHeight="1" x14ac:dyDescent="0.15">
      <c r="A76" s="107"/>
      <c r="B76" s="107"/>
      <c r="C76" s="139"/>
      <c r="D76" s="132"/>
      <c r="E76" s="132"/>
      <c r="F76" s="132"/>
      <c r="G76" s="132"/>
      <c r="H76" s="132"/>
      <c r="I76" s="162"/>
      <c r="J76" s="160" t="s">
        <v>172</v>
      </c>
      <c r="K76" s="160"/>
      <c r="L76" s="160"/>
      <c r="M76" s="160"/>
      <c r="N76" s="160"/>
      <c r="O76" s="160"/>
      <c r="P76" s="160"/>
      <c r="Q76" s="160"/>
      <c r="R76" s="160"/>
      <c r="S76" s="160"/>
      <c r="T76" s="160"/>
      <c r="U76" s="160"/>
      <c r="V76" s="133"/>
    </row>
    <row r="77" spans="1:22" ht="20.100000000000001" customHeight="1" x14ac:dyDescent="0.15">
      <c r="A77" s="107">
        <f>IF(OR(AND($I63="する",TRIM($I77)=""),AND($I63="しない",NOT(ISBLANK($I77)))), 1001, 0)</f>
        <v>0</v>
      </c>
      <c r="B77" s="107"/>
      <c r="C77" s="134"/>
      <c r="D77" s="135">
        <v>6</v>
      </c>
      <c r="E77" s="112" t="s">
        <v>57</v>
      </c>
      <c r="I77" s="17"/>
      <c r="J77" s="17"/>
      <c r="K77" s="17"/>
      <c r="L77" s="17"/>
      <c r="M77" s="17"/>
      <c r="N77" s="17"/>
      <c r="O77" s="17"/>
      <c r="P77" s="17"/>
      <c r="Q77" s="17"/>
      <c r="R77" s="17"/>
      <c r="S77" s="17"/>
      <c r="T77" s="17"/>
      <c r="U77" s="17"/>
      <c r="V77" s="133"/>
    </row>
    <row r="78" spans="1:22" ht="20.100000000000001" customHeight="1" x14ac:dyDescent="0.15">
      <c r="A78" s="107"/>
      <c r="B78" s="107"/>
      <c r="C78" s="139"/>
      <c r="D78" s="132"/>
      <c r="E78" s="132"/>
      <c r="F78" s="132"/>
      <c r="G78" s="132"/>
      <c r="H78" s="132"/>
      <c r="I78" s="143"/>
      <c r="J78" s="140" t="s">
        <v>82</v>
      </c>
      <c r="K78" s="141"/>
      <c r="L78" s="141"/>
      <c r="M78" s="141"/>
      <c r="N78" s="141"/>
      <c r="O78" s="141"/>
      <c r="P78" s="141"/>
      <c r="Q78" s="141"/>
      <c r="R78" s="141"/>
      <c r="S78" s="141"/>
      <c r="T78" s="141"/>
      <c r="U78" s="141"/>
      <c r="V78" s="133"/>
    </row>
    <row r="79" spans="1:22" ht="20.100000000000001" customHeight="1" x14ac:dyDescent="0.15">
      <c r="A79" s="107">
        <f>IF(OR(AND($I63="する",TRIM($I79)=""),AND($I63="しない",NOT(ISBLANK($I79)))), 1001, 0)</f>
        <v>0</v>
      </c>
      <c r="B79" s="107"/>
      <c r="C79" s="134"/>
      <c r="D79" s="135">
        <v>7</v>
      </c>
      <c r="E79" s="112" t="s">
        <v>58</v>
      </c>
      <c r="I79" s="17"/>
      <c r="J79" s="17"/>
      <c r="K79" s="17"/>
      <c r="L79" s="17"/>
      <c r="M79" s="17"/>
      <c r="N79" s="17"/>
      <c r="O79" s="17"/>
      <c r="P79" s="17"/>
      <c r="Q79" s="17"/>
      <c r="R79" s="17"/>
      <c r="S79" s="17"/>
      <c r="T79" s="17"/>
      <c r="U79" s="17"/>
      <c r="V79" s="133"/>
    </row>
    <row r="80" spans="1:22" ht="20.100000000000001" customHeight="1" x14ac:dyDescent="0.15">
      <c r="A80" s="107"/>
      <c r="B80" s="107"/>
      <c r="C80" s="139"/>
      <c r="D80" s="132"/>
      <c r="E80" s="132"/>
      <c r="F80" s="132"/>
      <c r="G80" s="132"/>
      <c r="H80" s="132"/>
      <c r="I80" s="143"/>
      <c r="J80" s="140" t="s">
        <v>10</v>
      </c>
      <c r="K80" s="141"/>
      <c r="L80" s="141"/>
      <c r="M80" s="141"/>
      <c r="N80" s="141"/>
      <c r="O80" s="141"/>
      <c r="P80" s="141"/>
      <c r="Q80" s="141"/>
      <c r="R80" s="141"/>
      <c r="S80" s="141"/>
      <c r="T80" s="141"/>
      <c r="U80" s="141"/>
      <c r="V80" s="133"/>
    </row>
    <row r="81" spans="1:22" ht="20.100000000000001" customHeight="1" x14ac:dyDescent="0.15">
      <c r="A81" s="107">
        <f>IF(OR(AND($I63="する",TRIM($I81)=""),AND($I63="しない",NOT(ISBLANK($I81)))), 1001, 0)</f>
        <v>0</v>
      </c>
      <c r="B81" s="107"/>
      <c r="C81" s="134"/>
      <c r="D81" s="135">
        <v>8</v>
      </c>
      <c r="E81" s="112" t="s">
        <v>59</v>
      </c>
      <c r="I81" s="17"/>
      <c r="J81" s="17"/>
      <c r="K81" s="17"/>
      <c r="L81" s="17"/>
      <c r="M81" s="17"/>
      <c r="N81" s="17"/>
      <c r="O81" s="17"/>
      <c r="P81" s="17"/>
      <c r="Q81" s="17"/>
      <c r="R81" s="17"/>
      <c r="S81" s="17"/>
      <c r="T81" s="17"/>
      <c r="U81" s="17"/>
      <c r="V81" s="133"/>
    </row>
    <row r="82" spans="1:22" ht="20.100000000000001" customHeight="1" x14ac:dyDescent="0.15">
      <c r="A82" s="107"/>
      <c r="B82" s="107"/>
      <c r="C82" s="139"/>
      <c r="D82" s="132"/>
      <c r="E82" s="132"/>
      <c r="F82" s="132"/>
      <c r="G82" s="132"/>
      <c r="H82" s="132"/>
      <c r="I82" s="143"/>
      <c r="J82" s="140" t="s">
        <v>11</v>
      </c>
      <c r="K82" s="141"/>
      <c r="L82" s="141"/>
      <c r="M82" s="141"/>
      <c r="N82" s="141"/>
      <c r="O82" s="141"/>
      <c r="P82" s="141"/>
      <c r="Q82" s="141"/>
      <c r="R82" s="141"/>
      <c r="S82" s="141"/>
      <c r="T82" s="141"/>
      <c r="U82" s="141"/>
      <c r="V82" s="133"/>
    </row>
    <row r="83" spans="1:22" ht="20.100000000000001" customHeight="1" x14ac:dyDescent="0.15">
      <c r="A83" s="107">
        <f>IF(OR(AND($I63="する",NOT(AND(TRIM($I83)&lt;&gt;"",ISNUMBER(VALUE(SUBSTITUTE($I83,"-","")))))), AND($I63="しない",NOT(ISBLANK($I83)))), 1001, 0)</f>
        <v>0</v>
      </c>
      <c r="B83" s="107"/>
      <c r="C83" s="134"/>
      <c r="D83" s="135">
        <v>9</v>
      </c>
      <c r="E83" s="112" t="s">
        <v>6</v>
      </c>
      <c r="I83" s="17"/>
      <c r="J83" s="17"/>
      <c r="K83" s="17"/>
      <c r="L83" s="17"/>
      <c r="M83" s="17"/>
      <c r="N83" s="136"/>
      <c r="O83" s="136"/>
      <c r="P83" s="136"/>
      <c r="Q83" s="136"/>
      <c r="R83" s="136"/>
      <c r="S83" s="136"/>
      <c r="T83" s="136"/>
      <c r="U83" s="136"/>
      <c r="V83" s="133"/>
    </row>
    <row r="84" spans="1:22" ht="20.100000000000001" customHeight="1" x14ac:dyDescent="0.15">
      <c r="A84" s="107"/>
      <c r="B84" s="107"/>
      <c r="C84" s="139"/>
      <c r="D84" s="132"/>
      <c r="E84" s="132"/>
      <c r="F84" s="132"/>
      <c r="G84" s="132"/>
      <c r="H84" s="132"/>
      <c r="I84" s="137"/>
      <c r="J84" s="140" t="s">
        <v>81</v>
      </c>
      <c r="K84" s="141"/>
      <c r="L84" s="141"/>
      <c r="M84" s="141"/>
      <c r="N84" s="141"/>
      <c r="O84" s="141"/>
      <c r="P84" s="141"/>
      <c r="Q84" s="141"/>
      <c r="R84" s="141"/>
      <c r="S84" s="141"/>
      <c r="T84" s="141"/>
      <c r="U84" s="141"/>
      <c r="V84" s="133"/>
    </row>
    <row r="85" spans="1:22" ht="20.100000000000001" customHeight="1" x14ac:dyDescent="0.15">
      <c r="A85" s="107">
        <f>IF(OR(AND($I63="する",NOT(AND(TRIM($I85)&lt;&gt;"",ISNUMBER(VALUE(SUBSTITUTE($I85,"-","")))))), AND($I63="しない",NOT(ISBLANK($I85)))), 1001, 0)</f>
        <v>0</v>
      </c>
      <c r="B85" s="107"/>
      <c r="C85" s="134"/>
      <c r="D85" s="135">
        <v>10</v>
      </c>
      <c r="E85" s="112" t="s">
        <v>7</v>
      </c>
      <c r="I85" s="17"/>
      <c r="J85" s="17"/>
      <c r="K85" s="17"/>
      <c r="L85" s="17"/>
      <c r="M85" s="17"/>
      <c r="N85" s="136"/>
      <c r="O85" s="136"/>
      <c r="P85" s="136"/>
      <c r="Q85" s="136"/>
      <c r="R85" s="136"/>
      <c r="S85" s="136"/>
      <c r="T85" s="136"/>
      <c r="U85" s="136"/>
      <c r="V85" s="133"/>
    </row>
    <row r="86" spans="1:22" s="167" customFormat="1" ht="20.100000000000001" customHeight="1" x14ac:dyDescent="0.15">
      <c r="A86" s="163"/>
      <c r="B86" s="163"/>
      <c r="C86" s="164"/>
      <c r="D86" s="165"/>
      <c r="E86" s="165"/>
      <c r="F86" s="165"/>
      <c r="G86" s="165"/>
      <c r="H86" s="165"/>
      <c r="I86" s="144"/>
      <c r="J86" s="140" t="s">
        <v>81</v>
      </c>
      <c r="K86" s="141"/>
      <c r="L86" s="141"/>
      <c r="M86" s="141"/>
      <c r="N86" s="141"/>
      <c r="O86" s="141"/>
      <c r="P86" s="141"/>
      <c r="Q86" s="141"/>
      <c r="R86" s="141"/>
      <c r="S86" s="141"/>
      <c r="T86" s="141"/>
      <c r="U86" s="141"/>
      <c r="V86" s="166"/>
    </row>
    <row r="87" spans="1:22" ht="20.100000000000001" customHeight="1" x14ac:dyDescent="0.15">
      <c r="A87" s="107">
        <f>IF(OR(AND($I63="する",TRIM($I87)=""),AND($I63="しない",NOT(ISBLANK($I87)))), 1001, 0)</f>
        <v>0</v>
      </c>
      <c r="B87" s="107"/>
      <c r="C87" s="134"/>
      <c r="D87" s="135">
        <v>11</v>
      </c>
      <c r="E87" s="112" t="s">
        <v>9</v>
      </c>
      <c r="I87" s="17"/>
      <c r="J87" s="17"/>
      <c r="K87" s="17"/>
      <c r="L87" s="17"/>
      <c r="M87" s="17"/>
      <c r="N87" s="17"/>
      <c r="O87" s="17"/>
      <c r="P87" s="17"/>
      <c r="Q87" s="17"/>
      <c r="R87" s="17"/>
      <c r="S87" s="17"/>
      <c r="T87" s="17"/>
      <c r="U87" s="17"/>
      <c r="V87" s="133"/>
    </row>
    <row r="88" spans="1:22" ht="20.100000000000001" customHeight="1" x14ac:dyDescent="0.15">
      <c r="A88" s="107"/>
      <c r="B88" s="107"/>
      <c r="C88" s="139"/>
      <c r="D88" s="132"/>
      <c r="E88" s="132"/>
      <c r="F88" s="132"/>
      <c r="G88" s="132"/>
      <c r="H88" s="132"/>
      <c r="I88" s="143"/>
      <c r="J88" s="140"/>
      <c r="K88" s="141"/>
      <c r="L88" s="141"/>
      <c r="M88" s="141"/>
      <c r="N88" s="141"/>
      <c r="O88" s="141"/>
      <c r="P88" s="141"/>
      <c r="Q88" s="141"/>
      <c r="R88" s="141"/>
      <c r="S88" s="141"/>
      <c r="T88" s="141"/>
      <c r="U88" s="141"/>
      <c r="V88" s="133"/>
    </row>
    <row r="89" spans="1:22" ht="15.75" customHeight="1" x14ac:dyDescent="0.15">
      <c r="A89" s="107"/>
      <c r="B89" s="107"/>
      <c r="C89" s="145"/>
      <c r="D89" s="146"/>
      <c r="E89" s="146"/>
      <c r="F89" s="146"/>
      <c r="G89" s="146"/>
      <c r="H89" s="146"/>
      <c r="I89" s="147"/>
      <c r="J89" s="147"/>
      <c r="K89" s="147"/>
      <c r="L89" s="147"/>
      <c r="M89" s="147"/>
      <c r="N89" s="147"/>
      <c r="O89" s="147"/>
      <c r="P89" s="147"/>
      <c r="Q89" s="147"/>
      <c r="R89" s="147"/>
      <c r="S89" s="147"/>
      <c r="T89" s="147"/>
      <c r="U89" s="147"/>
      <c r="V89" s="148"/>
    </row>
    <row r="90" spans="1:22" ht="15.75" customHeight="1" x14ac:dyDescent="0.15">
      <c r="A90" s="107"/>
      <c r="B90" s="107"/>
      <c r="C90" s="132"/>
      <c r="D90" s="132"/>
      <c r="E90" s="132"/>
      <c r="F90" s="132"/>
      <c r="G90" s="132"/>
      <c r="H90" s="132"/>
      <c r="I90" s="149"/>
      <c r="J90" s="149"/>
      <c r="K90" s="149"/>
      <c r="L90" s="149"/>
      <c r="M90" s="149"/>
      <c r="N90" s="149"/>
      <c r="O90" s="149"/>
      <c r="P90" s="149"/>
      <c r="Q90" s="149"/>
      <c r="R90" s="149"/>
      <c r="S90" s="149"/>
      <c r="T90" s="149"/>
      <c r="U90" s="149"/>
      <c r="V90" s="132"/>
    </row>
    <row r="91" spans="1:22" ht="15" hidden="1" customHeight="1" x14ac:dyDescent="0.15">
      <c r="A91" s="107"/>
      <c r="B91" s="107"/>
      <c r="C91" s="132"/>
      <c r="D91" s="132"/>
      <c r="E91" s="132"/>
      <c r="F91" s="132"/>
      <c r="G91" s="132"/>
      <c r="H91" s="132"/>
      <c r="I91" s="150"/>
      <c r="J91" s="132"/>
      <c r="K91" s="132"/>
      <c r="L91" s="132"/>
      <c r="M91" s="132"/>
      <c r="N91" s="132"/>
      <c r="O91" s="132"/>
      <c r="P91" s="132"/>
      <c r="Q91" s="132"/>
      <c r="R91" s="132"/>
      <c r="S91" s="132"/>
      <c r="T91" s="132"/>
      <c r="U91" s="132"/>
    </row>
    <row r="92" spans="1:22" ht="15" hidden="1" customHeight="1" x14ac:dyDescent="0.15">
      <c r="A92" s="107"/>
      <c r="B92" s="107"/>
      <c r="C92" s="132"/>
      <c r="D92" s="132"/>
      <c r="E92" s="132"/>
      <c r="F92" s="132"/>
      <c r="G92" s="132"/>
      <c r="H92" s="132"/>
      <c r="I92" s="150"/>
      <c r="J92" s="149"/>
      <c r="K92" s="149"/>
      <c r="L92" s="149"/>
      <c r="M92" s="149"/>
      <c r="N92" s="149"/>
      <c r="O92" s="149"/>
      <c r="P92" s="149"/>
      <c r="Q92" s="149"/>
      <c r="R92" s="149"/>
      <c r="S92" s="149"/>
      <c r="T92" s="149"/>
      <c r="U92" s="132"/>
    </row>
    <row r="93" spans="1:22" ht="15" hidden="1" customHeight="1" x14ac:dyDescent="0.15">
      <c r="A93" s="107"/>
      <c r="B93" s="107"/>
      <c r="C93" s="132"/>
      <c r="D93" s="132"/>
      <c r="E93" s="132"/>
      <c r="F93" s="132"/>
      <c r="G93" s="132"/>
      <c r="H93" s="132"/>
      <c r="I93" s="150"/>
      <c r="J93" s="132"/>
      <c r="K93" s="132"/>
      <c r="L93" s="132"/>
      <c r="M93" s="132"/>
      <c r="N93" s="132"/>
      <c r="O93" s="132"/>
      <c r="P93" s="132"/>
      <c r="Q93" s="132"/>
      <c r="R93" s="132"/>
      <c r="S93" s="132"/>
      <c r="T93" s="132"/>
      <c r="U93" s="132"/>
    </row>
    <row r="94" spans="1:22" ht="15" hidden="1" customHeight="1" x14ac:dyDescent="0.15">
      <c r="A94" s="107"/>
      <c r="B94" s="107"/>
      <c r="C94" s="132"/>
      <c r="D94" s="132"/>
      <c r="E94" s="132"/>
      <c r="F94" s="132"/>
      <c r="G94" s="132"/>
      <c r="H94" s="132"/>
      <c r="I94" s="150"/>
      <c r="J94" s="132"/>
      <c r="K94" s="132"/>
      <c r="L94" s="132"/>
      <c r="M94" s="132"/>
      <c r="N94" s="132"/>
      <c r="O94" s="132"/>
      <c r="P94" s="132"/>
      <c r="Q94" s="132"/>
      <c r="R94" s="132"/>
      <c r="S94" s="132"/>
      <c r="T94" s="132"/>
      <c r="U94" s="132"/>
    </row>
    <row r="95" spans="1:22" ht="15" hidden="1" customHeight="1" x14ac:dyDescent="0.15">
      <c r="A95" s="107"/>
      <c r="B95" s="107"/>
      <c r="C95" s="132"/>
      <c r="D95" s="132"/>
      <c r="E95" s="132"/>
      <c r="F95" s="132"/>
      <c r="G95" s="132"/>
      <c r="H95" s="132"/>
      <c r="I95" s="150"/>
      <c r="J95" s="149"/>
      <c r="K95" s="149"/>
      <c r="L95" s="149"/>
      <c r="M95" s="149"/>
      <c r="N95" s="149"/>
      <c r="O95" s="149"/>
      <c r="P95" s="149"/>
      <c r="Q95" s="149"/>
      <c r="R95" s="149"/>
      <c r="S95" s="149"/>
      <c r="T95" s="149"/>
      <c r="U95" s="132"/>
    </row>
    <row r="96" spans="1:22" ht="15" hidden="1" customHeight="1" x14ac:dyDescent="0.15">
      <c r="A96" s="107"/>
      <c r="B96" s="107"/>
      <c r="C96" s="132"/>
      <c r="D96" s="132"/>
      <c r="E96" s="132"/>
      <c r="F96" s="132"/>
      <c r="G96" s="132"/>
      <c r="H96" s="132"/>
      <c r="I96" s="150"/>
      <c r="J96" s="132"/>
      <c r="K96" s="132"/>
      <c r="L96" s="132"/>
      <c r="M96" s="132"/>
      <c r="N96" s="132"/>
      <c r="O96" s="132"/>
      <c r="P96" s="132"/>
      <c r="Q96" s="132"/>
      <c r="R96" s="132"/>
      <c r="S96" s="132"/>
      <c r="T96" s="132"/>
      <c r="U96" s="132"/>
    </row>
    <row r="97" spans="1:22" ht="15" hidden="1" customHeight="1" x14ac:dyDescent="0.15">
      <c r="A97" s="107"/>
      <c r="B97" s="107"/>
      <c r="C97" s="132"/>
      <c r="D97" s="132"/>
      <c r="E97" s="132"/>
      <c r="F97" s="132"/>
      <c r="G97" s="132"/>
      <c r="H97" s="132"/>
      <c r="I97" s="150"/>
      <c r="J97" s="132"/>
      <c r="K97" s="132"/>
      <c r="L97" s="132"/>
      <c r="M97" s="132"/>
      <c r="N97" s="132"/>
      <c r="O97" s="132"/>
      <c r="P97" s="132"/>
      <c r="Q97" s="132"/>
      <c r="R97" s="132"/>
      <c r="S97" s="132"/>
      <c r="T97" s="132"/>
      <c r="U97" s="132"/>
    </row>
    <row r="98" spans="1:22" ht="15" hidden="1" customHeight="1" x14ac:dyDescent="0.15">
      <c r="A98" s="107"/>
      <c r="B98" s="107"/>
      <c r="C98" s="132"/>
      <c r="D98" s="132"/>
      <c r="E98" s="132"/>
      <c r="F98" s="132"/>
      <c r="G98" s="132"/>
      <c r="H98" s="132"/>
      <c r="I98" s="150"/>
      <c r="J98" s="149"/>
      <c r="K98" s="149"/>
      <c r="L98" s="149"/>
      <c r="M98" s="149"/>
      <c r="N98" s="149"/>
      <c r="O98" s="149"/>
      <c r="P98" s="149"/>
      <c r="Q98" s="149"/>
      <c r="R98" s="149"/>
      <c r="S98" s="149"/>
      <c r="T98" s="149"/>
      <c r="U98" s="132"/>
    </row>
    <row r="99" spans="1:22" ht="15" hidden="1" customHeight="1" x14ac:dyDescent="0.15">
      <c r="A99" s="107"/>
      <c r="B99" s="107"/>
      <c r="C99" s="132"/>
      <c r="D99" s="132"/>
      <c r="E99" s="132"/>
      <c r="F99" s="132"/>
      <c r="G99" s="132"/>
      <c r="H99" s="132"/>
      <c r="I99" s="150"/>
      <c r="J99" s="132"/>
      <c r="K99" s="132"/>
      <c r="L99" s="132"/>
      <c r="M99" s="132"/>
      <c r="N99" s="132"/>
      <c r="O99" s="132"/>
      <c r="P99" s="132"/>
      <c r="Q99" s="132"/>
      <c r="R99" s="132"/>
      <c r="S99" s="132"/>
      <c r="T99" s="132"/>
      <c r="U99" s="132"/>
    </row>
    <row r="100" spans="1:22" ht="15" hidden="1" customHeight="1" x14ac:dyDescent="0.15">
      <c r="A100" s="107"/>
      <c r="B100" s="107"/>
      <c r="C100" s="132"/>
      <c r="D100" s="132"/>
      <c r="E100" s="132"/>
      <c r="F100" s="132"/>
      <c r="G100" s="132"/>
      <c r="H100" s="132"/>
      <c r="I100" s="150"/>
      <c r="J100" s="132"/>
      <c r="K100" s="132"/>
      <c r="L100" s="132"/>
      <c r="M100" s="132"/>
      <c r="N100" s="132"/>
      <c r="O100" s="132"/>
      <c r="P100" s="132"/>
      <c r="Q100" s="132"/>
      <c r="R100" s="132"/>
      <c r="S100" s="132"/>
      <c r="T100" s="132"/>
      <c r="U100" s="132"/>
    </row>
    <row r="101" spans="1:22" ht="15" hidden="1" customHeight="1" x14ac:dyDescent="0.15">
      <c r="A101" s="107"/>
      <c r="B101" s="107"/>
      <c r="C101" s="132"/>
      <c r="D101" s="132"/>
      <c r="E101" s="132"/>
      <c r="F101" s="132"/>
      <c r="G101" s="132"/>
      <c r="H101" s="132"/>
      <c r="I101" s="150"/>
      <c r="J101" s="132"/>
      <c r="K101" s="132"/>
      <c r="L101" s="132"/>
      <c r="M101" s="132"/>
      <c r="N101" s="132"/>
      <c r="O101" s="132"/>
      <c r="P101" s="132"/>
      <c r="Q101" s="132"/>
      <c r="R101" s="132"/>
      <c r="S101" s="132"/>
      <c r="T101" s="132"/>
      <c r="U101" s="132"/>
    </row>
    <row r="102" spans="1:22" ht="15" hidden="1" customHeight="1" x14ac:dyDescent="0.15">
      <c r="A102" s="107"/>
      <c r="B102" s="107"/>
      <c r="C102" s="132"/>
      <c r="D102" s="132"/>
      <c r="E102" s="132"/>
      <c r="F102" s="132"/>
      <c r="G102" s="132"/>
      <c r="H102" s="132"/>
      <c r="I102" s="150"/>
      <c r="J102" s="149"/>
      <c r="K102" s="149"/>
      <c r="L102" s="149"/>
      <c r="M102" s="149"/>
      <c r="N102" s="149"/>
      <c r="O102" s="149"/>
      <c r="P102" s="149"/>
      <c r="Q102" s="149"/>
      <c r="R102" s="149"/>
      <c r="S102" s="149"/>
      <c r="T102" s="149"/>
      <c r="U102" s="132"/>
    </row>
    <row r="103" spans="1:22" ht="15" hidden="1" customHeight="1" x14ac:dyDescent="0.15">
      <c r="A103" s="107"/>
      <c r="B103" s="107"/>
      <c r="C103" s="132"/>
      <c r="D103" s="132"/>
      <c r="E103" s="132"/>
      <c r="F103" s="132"/>
      <c r="G103" s="132"/>
      <c r="H103" s="132"/>
      <c r="I103" s="150"/>
      <c r="J103" s="132"/>
      <c r="K103" s="132"/>
      <c r="L103" s="132"/>
      <c r="M103" s="132"/>
      <c r="N103" s="132"/>
      <c r="O103" s="132"/>
      <c r="P103" s="132"/>
      <c r="Q103" s="132"/>
      <c r="R103" s="132"/>
      <c r="S103" s="132"/>
      <c r="T103" s="132"/>
      <c r="U103" s="132"/>
    </row>
    <row r="104" spans="1:22" ht="15" hidden="1" customHeight="1" x14ac:dyDescent="0.15">
      <c r="A104" s="107"/>
      <c r="B104" s="107"/>
      <c r="C104" s="132"/>
      <c r="D104" s="132"/>
      <c r="E104" s="132"/>
      <c r="F104" s="132"/>
      <c r="G104" s="132"/>
      <c r="H104" s="132"/>
      <c r="I104" s="150"/>
      <c r="J104" s="132"/>
      <c r="K104" s="132"/>
      <c r="L104" s="132"/>
      <c r="M104" s="132"/>
      <c r="N104" s="132"/>
      <c r="O104" s="132"/>
      <c r="P104" s="132"/>
      <c r="Q104" s="132"/>
      <c r="R104" s="132"/>
      <c r="S104" s="132"/>
      <c r="T104" s="132"/>
      <c r="U104" s="132"/>
    </row>
    <row r="105" spans="1:22" ht="15" hidden="1" customHeight="1" x14ac:dyDescent="0.15">
      <c r="A105" s="107"/>
      <c r="B105" s="107"/>
      <c r="C105" s="132"/>
      <c r="D105" s="132"/>
      <c r="E105" s="132"/>
      <c r="F105" s="132"/>
      <c r="G105" s="132"/>
      <c r="H105" s="132"/>
      <c r="I105" s="150"/>
      <c r="J105" s="149"/>
      <c r="K105" s="149"/>
      <c r="L105" s="149"/>
      <c r="M105" s="149"/>
      <c r="N105" s="149"/>
      <c r="O105" s="149"/>
      <c r="P105" s="149"/>
      <c r="Q105" s="149"/>
      <c r="R105" s="149"/>
      <c r="S105" s="149"/>
      <c r="T105" s="149"/>
      <c r="U105" s="132"/>
    </row>
    <row r="106" spans="1:22" ht="15" hidden="1" customHeight="1" x14ac:dyDescent="0.15">
      <c r="A106" s="107"/>
      <c r="B106" s="107"/>
      <c r="C106" s="132"/>
      <c r="D106" s="132"/>
      <c r="E106" s="132"/>
      <c r="F106" s="132"/>
      <c r="G106" s="132"/>
      <c r="H106" s="132"/>
      <c r="I106" s="150"/>
      <c r="J106" s="149"/>
      <c r="K106" s="149"/>
      <c r="L106" s="149"/>
      <c r="M106" s="149"/>
      <c r="N106" s="149"/>
      <c r="O106" s="149"/>
      <c r="P106" s="149"/>
      <c r="Q106" s="149"/>
      <c r="R106" s="149"/>
      <c r="S106" s="149"/>
      <c r="T106" s="149"/>
      <c r="U106" s="132"/>
    </row>
    <row r="107" spans="1:22" ht="15" hidden="1" customHeight="1" x14ac:dyDescent="0.15">
      <c r="A107" s="107"/>
      <c r="B107" s="107"/>
      <c r="C107" s="132"/>
      <c r="D107" s="132"/>
      <c r="E107" s="132"/>
      <c r="F107" s="132"/>
      <c r="G107" s="132"/>
      <c r="H107" s="132"/>
      <c r="I107" s="150"/>
      <c r="J107" s="149"/>
      <c r="K107" s="149"/>
      <c r="L107" s="149"/>
      <c r="M107" s="149"/>
      <c r="N107" s="149"/>
      <c r="O107" s="149"/>
      <c r="P107" s="149"/>
      <c r="Q107" s="149"/>
      <c r="R107" s="149"/>
      <c r="S107" s="149"/>
      <c r="T107" s="149"/>
      <c r="U107" s="132"/>
    </row>
    <row r="108" spans="1:22" ht="15.75" customHeight="1" x14ac:dyDescent="0.15">
      <c r="A108" s="107"/>
      <c r="B108" s="107"/>
      <c r="C108" s="132"/>
      <c r="D108" s="132"/>
      <c r="E108" s="132"/>
      <c r="F108" s="132"/>
      <c r="G108" s="132"/>
      <c r="H108" s="132"/>
      <c r="I108" s="150"/>
      <c r="J108" s="132"/>
      <c r="K108" s="132"/>
      <c r="L108" s="132"/>
      <c r="M108" s="132"/>
      <c r="N108" s="132"/>
      <c r="O108" s="132"/>
      <c r="P108" s="132"/>
      <c r="Q108" s="132"/>
      <c r="R108" s="132"/>
      <c r="S108" s="132"/>
      <c r="T108" s="132"/>
      <c r="U108" s="132"/>
    </row>
    <row r="109" spans="1:22" ht="20.100000000000001" customHeight="1" x14ac:dyDescent="0.15">
      <c r="A109" s="107"/>
      <c r="B109" s="107"/>
      <c r="C109" s="151" t="s">
        <v>31</v>
      </c>
      <c r="D109" s="152"/>
      <c r="E109" s="152"/>
      <c r="F109" s="152"/>
      <c r="G109" s="152"/>
      <c r="H109" s="153"/>
    </row>
    <row r="110" spans="1:22" ht="15.75" customHeight="1" x14ac:dyDescent="0.15">
      <c r="A110" s="107"/>
      <c r="B110" s="107"/>
      <c r="C110" s="168"/>
      <c r="D110" s="169"/>
      <c r="E110" s="169"/>
      <c r="F110" s="169"/>
      <c r="G110" s="169"/>
      <c r="H110" s="169"/>
      <c r="I110" s="130"/>
      <c r="J110" s="130"/>
      <c r="K110" s="130"/>
      <c r="L110" s="130"/>
      <c r="M110" s="130"/>
      <c r="N110" s="130"/>
      <c r="O110" s="130"/>
      <c r="P110" s="130"/>
      <c r="Q110" s="130"/>
      <c r="R110" s="130"/>
      <c r="S110" s="130"/>
      <c r="T110" s="130"/>
      <c r="U110" s="130"/>
      <c r="V110" s="131"/>
    </row>
    <row r="111" spans="1:22" ht="20.100000000000001" customHeight="1" x14ac:dyDescent="0.15">
      <c r="A111" s="107"/>
      <c r="B111" s="107"/>
      <c r="C111" s="168"/>
      <c r="D111" s="170" t="s">
        <v>189</v>
      </c>
      <c r="E111" s="171"/>
      <c r="F111" s="171"/>
      <c r="G111" s="171"/>
      <c r="H111" s="171"/>
      <c r="I111" s="171"/>
      <c r="J111" s="171"/>
      <c r="K111" s="172"/>
      <c r="L111" s="171"/>
      <c r="M111" s="171"/>
      <c r="N111" s="171"/>
      <c r="O111" s="171"/>
      <c r="P111" s="171"/>
      <c r="Q111" s="173"/>
      <c r="R111" s="171"/>
      <c r="S111" s="171"/>
      <c r="T111" s="171"/>
      <c r="U111" s="171"/>
      <c r="V111" s="133"/>
    </row>
    <row r="112" spans="1:22" ht="20.100000000000001" customHeight="1" x14ac:dyDescent="0.15">
      <c r="A112" s="107">
        <f>IF(TRIM($I112)="", 1001, 0)</f>
        <v>1001</v>
      </c>
      <c r="B112" s="107"/>
      <c r="C112" s="134"/>
      <c r="D112" s="135">
        <v>1</v>
      </c>
      <c r="E112" s="112" t="s">
        <v>8</v>
      </c>
      <c r="I112" s="17"/>
      <c r="J112" s="17"/>
      <c r="K112" s="17"/>
      <c r="L112" s="17"/>
      <c r="M112" s="17"/>
      <c r="N112" s="17"/>
      <c r="O112" s="17"/>
      <c r="P112" s="17"/>
      <c r="Q112" s="17"/>
      <c r="R112" s="17"/>
      <c r="S112" s="17"/>
      <c r="T112" s="17"/>
      <c r="U112" s="17"/>
      <c r="V112" s="133"/>
    </row>
    <row r="113" spans="1:23" ht="20.100000000000001" customHeight="1" x14ac:dyDescent="0.15">
      <c r="A113" s="107"/>
      <c r="B113" s="107"/>
      <c r="C113" s="134"/>
      <c r="D113" s="135"/>
      <c r="E113" s="132"/>
      <c r="F113" s="132"/>
      <c r="G113" s="132"/>
      <c r="H113" s="132"/>
      <c r="I113" s="143"/>
      <c r="J113" s="140" t="s">
        <v>48</v>
      </c>
      <c r="K113" s="141"/>
      <c r="L113" s="141"/>
      <c r="M113" s="141"/>
      <c r="N113" s="141"/>
      <c r="O113" s="141"/>
      <c r="P113" s="141"/>
      <c r="Q113" s="141"/>
      <c r="R113" s="141"/>
      <c r="S113" s="141"/>
      <c r="T113" s="141"/>
      <c r="U113" s="141"/>
      <c r="V113" s="133"/>
    </row>
    <row r="114" spans="1:23" ht="20.100000000000001" customHeight="1" x14ac:dyDescent="0.15">
      <c r="A114" s="107">
        <f>IF(TRIM($I114)="", 1001, 0)</f>
        <v>1001</v>
      </c>
      <c r="B114" s="107"/>
      <c r="C114" s="134"/>
      <c r="D114" s="135">
        <v>2</v>
      </c>
      <c r="E114" s="112" t="s">
        <v>22</v>
      </c>
      <c r="I114" s="17"/>
      <c r="J114" s="17"/>
      <c r="K114" s="17"/>
      <c r="L114" s="17"/>
      <c r="M114" s="17"/>
      <c r="N114" s="17"/>
      <c r="O114" s="17"/>
      <c r="P114" s="17"/>
      <c r="Q114" s="17"/>
      <c r="R114" s="17"/>
      <c r="S114" s="17"/>
      <c r="T114" s="17"/>
      <c r="U114" s="17"/>
      <c r="V114" s="133"/>
    </row>
    <row r="115" spans="1:23" ht="20.100000000000001" customHeight="1" x14ac:dyDescent="0.15">
      <c r="A115" s="107"/>
      <c r="B115" s="107"/>
      <c r="C115" s="134"/>
      <c r="D115" s="135"/>
      <c r="E115" s="132"/>
      <c r="F115" s="132"/>
      <c r="G115" s="132"/>
      <c r="H115" s="132"/>
      <c r="I115" s="143"/>
      <c r="J115" s="140" t="s">
        <v>10</v>
      </c>
      <c r="K115" s="141"/>
      <c r="L115" s="141"/>
      <c r="M115" s="141"/>
      <c r="N115" s="141"/>
      <c r="O115" s="141"/>
      <c r="P115" s="141"/>
      <c r="Q115" s="141"/>
      <c r="R115" s="141"/>
      <c r="S115" s="141"/>
      <c r="T115" s="141"/>
      <c r="U115" s="141"/>
      <c r="V115" s="133"/>
    </row>
    <row r="116" spans="1:23" ht="20.100000000000001" customHeight="1" x14ac:dyDescent="0.15">
      <c r="A116" s="107">
        <f>IF(TRIM($I116)="", 1001, 0)</f>
        <v>1001</v>
      </c>
      <c r="B116" s="107"/>
      <c r="C116" s="134"/>
      <c r="D116" s="135">
        <v>3</v>
      </c>
      <c r="E116" s="112" t="s">
        <v>21</v>
      </c>
      <c r="I116" s="17"/>
      <c r="J116" s="17"/>
      <c r="K116" s="17"/>
      <c r="L116" s="17"/>
      <c r="M116" s="17"/>
      <c r="N116" s="17"/>
      <c r="O116" s="17"/>
      <c r="P116" s="17"/>
      <c r="Q116" s="17"/>
      <c r="R116" s="17"/>
      <c r="S116" s="17"/>
      <c r="T116" s="17"/>
      <c r="U116" s="17"/>
      <c r="V116" s="133"/>
    </row>
    <row r="117" spans="1:23" ht="20.100000000000001" customHeight="1" x14ac:dyDescent="0.15">
      <c r="A117" s="107"/>
      <c r="B117" s="107"/>
      <c r="C117" s="134"/>
      <c r="D117" s="135"/>
      <c r="E117" s="132"/>
      <c r="F117" s="132"/>
      <c r="G117" s="132"/>
      <c r="H117" s="132"/>
      <c r="I117" s="143"/>
      <c r="J117" s="140" t="s">
        <v>11</v>
      </c>
      <c r="K117" s="141"/>
      <c r="L117" s="141"/>
      <c r="M117" s="141"/>
      <c r="N117" s="141"/>
      <c r="O117" s="141"/>
      <c r="P117" s="141"/>
      <c r="Q117" s="141"/>
      <c r="R117" s="141"/>
      <c r="S117" s="141"/>
      <c r="T117" s="141"/>
      <c r="U117" s="141"/>
      <c r="V117" s="133"/>
    </row>
    <row r="118" spans="1:23" ht="20.100000000000001" customHeight="1" x14ac:dyDescent="0.15">
      <c r="A118" s="107">
        <f>IF(NOT(AND(TRIM($I118)&lt;&gt;"",ISNUMBER(VALUE(SUBSTITUTE($I118,"-",""))))), 1001, 0)</f>
        <v>1001</v>
      </c>
      <c r="B118" s="107"/>
      <c r="C118" s="134"/>
      <c r="D118" s="135">
        <v>4</v>
      </c>
      <c r="E118" s="112" t="s">
        <v>6</v>
      </c>
      <c r="I118" s="17"/>
      <c r="J118" s="17"/>
      <c r="K118" s="17"/>
      <c r="L118" s="17"/>
      <c r="M118" s="17"/>
      <c r="N118" s="136"/>
      <c r="O118" s="136"/>
      <c r="P118" s="136"/>
      <c r="Q118" s="136"/>
      <c r="R118" s="136"/>
      <c r="S118" s="136"/>
      <c r="T118" s="136"/>
      <c r="U118" s="136"/>
      <c r="V118" s="133"/>
    </row>
    <row r="119" spans="1:23" ht="20.100000000000001" customHeight="1" x14ac:dyDescent="0.15">
      <c r="A119" s="107"/>
      <c r="B119" s="107"/>
      <c r="C119" s="139"/>
      <c r="D119" s="132"/>
      <c r="E119" s="132"/>
      <c r="F119" s="132"/>
      <c r="G119" s="132"/>
      <c r="H119" s="132"/>
      <c r="I119" s="143"/>
      <c r="J119" s="140" t="s">
        <v>81</v>
      </c>
      <c r="K119" s="141"/>
      <c r="L119" s="141"/>
      <c r="M119" s="141"/>
      <c r="N119" s="141"/>
      <c r="O119" s="141"/>
      <c r="P119" s="141"/>
      <c r="Q119" s="141"/>
      <c r="R119" s="141"/>
      <c r="S119" s="141"/>
      <c r="T119" s="141"/>
      <c r="U119" s="141"/>
      <c r="V119" s="133"/>
    </row>
    <row r="120" spans="1:23" ht="20.100000000000001" customHeight="1" x14ac:dyDescent="0.15">
      <c r="A120" s="107">
        <f>IF(NOT(AND(TRIM($I120)&lt;&gt;"",ISNUMBER(VALUE(SUBSTITUTE($I120,"-",""))))), 1001, 0)</f>
        <v>1001</v>
      </c>
      <c r="B120" s="107"/>
      <c r="C120" s="134"/>
      <c r="D120" s="135">
        <v>5</v>
      </c>
      <c r="E120" s="112" t="s">
        <v>7</v>
      </c>
      <c r="I120" s="17"/>
      <c r="J120" s="17"/>
      <c r="K120" s="17"/>
      <c r="L120" s="17"/>
      <c r="M120" s="17"/>
      <c r="N120" s="136"/>
      <c r="O120" s="136"/>
      <c r="P120" s="136"/>
      <c r="Q120" s="136"/>
      <c r="R120" s="136"/>
      <c r="S120" s="136"/>
      <c r="T120" s="136"/>
      <c r="U120" s="136"/>
      <c r="V120" s="133"/>
    </row>
    <row r="121" spans="1:23" ht="20.100000000000001" customHeight="1" x14ac:dyDescent="0.15">
      <c r="A121" s="107"/>
      <c r="B121" s="107"/>
      <c r="C121" s="139"/>
      <c r="D121" s="132"/>
      <c r="E121" s="132"/>
      <c r="F121" s="132"/>
      <c r="G121" s="132"/>
      <c r="H121" s="132"/>
      <c r="I121" s="143"/>
      <c r="J121" s="140" t="s">
        <v>81</v>
      </c>
      <c r="K121" s="141"/>
      <c r="L121" s="141"/>
      <c r="M121" s="141"/>
      <c r="N121" s="141"/>
      <c r="O121" s="141"/>
      <c r="P121" s="141"/>
      <c r="Q121" s="141"/>
      <c r="R121" s="141"/>
      <c r="S121" s="141"/>
      <c r="T121" s="141"/>
      <c r="U121" s="141"/>
      <c r="V121" s="133"/>
    </row>
    <row r="122" spans="1:23" ht="20.100000000000001" customHeight="1" x14ac:dyDescent="0.15">
      <c r="A122" s="107">
        <f>IF(TRIM($I122)="", 1001, 0)</f>
        <v>1001</v>
      </c>
      <c r="B122" s="107"/>
      <c r="C122" s="134"/>
      <c r="D122" s="135">
        <v>6</v>
      </c>
      <c r="E122" s="112" t="s">
        <v>9</v>
      </c>
      <c r="I122" s="17"/>
      <c r="J122" s="17"/>
      <c r="K122" s="17"/>
      <c r="L122" s="17"/>
      <c r="M122" s="17"/>
      <c r="N122" s="17"/>
      <c r="O122" s="17"/>
      <c r="P122" s="17"/>
      <c r="Q122" s="17"/>
      <c r="R122" s="17"/>
      <c r="S122" s="17"/>
      <c r="T122" s="17"/>
      <c r="U122" s="17"/>
      <c r="V122" s="133"/>
    </row>
    <row r="123" spans="1:23" ht="20.100000000000001" customHeight="1" x14ac:dyDescent="0.15">
      <c r="A123" s="107"/>
      <c r="B123" s="107"/>
      <c r="C123" s="139"/>
      <c r="D123" s="132"/>
      <c r="E123" s="132"/>
      <c r="F123" s="132"/>
      <c r="G123" s="132"/>
      <c r="H123" s="132"/>
      <c r="I123" s="143"/>
      <c r="J123" s="140"/>
      <c r="K123" s="141"/>
      <c r="L123" s="141"/>
      <c r="M123" s="141"/>
      <c r="N123" s="141"/>
      <c r="O123" s="141"/>
      <c r="P123" s="141"/>
      <c r="Q123" s="141"/>
      <c r="R123" s="141"/>
      <c r="S123" s="141"/>
      <c r="T123" s="141"/>
      <c r="U123" s="141"/>
      <c r="V123" s="133"/>
    </row>
    <row r="124" spans="1:23" ht="15.75" customHeight="1" x14ac:dyDescent="0.15">
      <c r="A124" s="107"/>
      <c r="B124" s="107"/>
      <c r="C124" s="145"/>
      <c r="D124" s="146"/>
      <c r="E124" s="146"/>
      <c r="F124" s="146"/>
      <c r="G124" s="146"/>
      <c r="H124" s="146"/>
      <c r="I124" s="147"/>
      <c r="J124" s="147"/>
      <c r="K124" s="147"/>
      <c r="L124" s="147"/>
      <c r="M124" s="147"/>
      <c r="N124" s="147"/>
      <c r="O124" s="147"/>
      <c r="P124" s="147"/>
      <c r="Q124" s="147"/>
      <c r="R124" s="147"/>
      <c r="S124" s="147"/>
      <c r="T124" s="147"/>
      <c r="U124" s="147"/>
      <c r="V124" s="148"/>
    </row>
    <row r="125" spans="1:23" ht="15.75" customHeight="1" x14ac:dyDescent="0.15">
      <c r="A125" s="107"/>
      <c r="B125" s="107"/>
      <c r="C125" s="132"/>
      <c r="D125" s="132"/>
      <c r="E125" s="132"/>
      <c r="F125" s="132"/>
      <c r="G125" s="132"/>
      <c r="H125" s="132"/>
      <c r="I125" s="149"/>
      <c r="J125" s="174"/>
      <c r="K125" s="149"/>
      <c r="L125" s="149"/>
      <c r="M125" s="149"/>
      <c r="N125" s="149"/>
      <c r="O125" s="149"/>
      <c r="P125" s="149"/>
      <c r="Q125" s="149"/>
      <c r="R125" s="149"/>
      <c r="S125" s="149"/>
      <c r="T125" s="149"/>
      <c r="U125" s="149"/>
      <c r="V125" s="132"/>
    </row>
    <row r="126" spans="1:23" ht="15.75" hidden="1" customHeight="1" x14ac:dyDescent="0.15">
      <c r="A126" s="175"/>
      <c r="B126" s="107"/>
      <c r="C126" s="132"/>
      <c r="D126" s="132"/>
      <c r="E126" s="132"/>
      <c r="F126" s="132"/>
      <c r="G126" s="132"/>
      <c r="H126" s="132"/>
      <c r="I126" s="149"/>
      <c r="J126" s="149"/>
      <c r="K126" s="149"/>
      <c r="L126" s="149"/>
      <c r="M126" s="149"/>
      <c r="N126" s="149"/>
      <c r="O126" s="149"/>
      <c r="P126" s="149"/>
      <c r="Q126" s="149"/>
      <c r="R126" s="149"/>
      <c r="S126" s="149"/>
      <c r="T126" s="149"/>
      <c r="U126" s="149"/>
      <c r="V126" s="149"/>
      <c r="W126" s="149"/>
    </row>
    <row r="127" spans="1:23" ht="15.75" hidden="1" customHeight="1" x14ac:dyDescent="0.15">
      <c r="A127" s="175"/>
      <c r="B127" s="107"/>
      <c r="C127" s="132"/>
      <c r="D127" s="132"/>
      <c r="E127" s="132"/>
      <c r="F127" s="132"/>
      <c r="G127" s="132"/>
      <c r="H127" s="132"/>
      <c r="I127" s="149"/>
      <c r="J127" s="149"/>
      <c r="K127" s="149"/>
      <c r="L127" s="149"/>
      <c r="M127" s="149"/>
      <c r="N127" s="149"/>
      <c r="O127" s="149"/>
      <c r="P127" s="149"/>
      <c r="Q127" s="149"/>
      <c r="R127" s="149"/>
      <c r="S127" s="149"/>
      <c r="T127" s="149"/>
      <c r="U127" s="149"/>
      <c r="V127" s="149"/>
      <c r="W127" s="149"/>
    </row>
    <row r="128" spans="1:23" ht="15.75" hidden="1" customHeight="1" x14ac:dyDescent="0.15">
      <c r="A128" s="175"/>
      <c r="B128" s="107"/>
      <c r="C128" s="132"/>
      <c r="D128" s="132"/>
      <c r="E128" s="132"/>
      <c r="F128" s="132"/>
      <c r="G128" s="132"/>
      <c r="H128" s="132"/>
      <c r="I128" s="149"/>
      <c r="J128" s="149"/>
      <c r="K128" s="149"/>
      <c r="L128" s="149"/>
      <c r="M128" s="149"/>
      <c r="N128" s="149"/>
      <c r="O128" s="149"/>
      <c r="P128" s="149"/>
      <c r="Q128" s="149"/>
      <c r="R128" s="149"/>
      <c r="S128" s="149"/>
      <c r="T128" s="149"/>
      <c r="U128" s="149"/>
      <c r="V128" s="149"/>
      <c r="W128" s="149"/>
    </row>
    <row r="129" spans="1:23" ht="15.75" hidden="1" customHeight="1" x14ac:dyDescent="0.15">
      <c r="A129" s="175"/>
      <c r="B129" s="107"/>
      <c r="C129" s="132"/>
      <c r="D129" s="132"/>
      <c r="E129" s="132"/>
      <c r="F129" s="132"/>
      <c r="G129" s="132"/>
      <c r="H129" s="132"/>
      <c r="I129" s="149"/>
      <c r="J129" s="149"/>
      <c r="K129" s="149"/>
      <c r="L129" s="149"/>
      <c r="M129" s="149"/>
      <c r="N129" s="149"/>
      <c r="O129" s="149"/>
      <c r="P129" s="149"/>
      <c r="Q129" s="149"/>
      <c r="R129" s="149"/>
      <c r="S129" s="149"/>
      <c r="T129" s="149"/>
      <c r="U129" s="149"/>
      <c r="V129" s="149"/>
      <c r="W129" s="149"/>
    </row>
    <row r="130" spans="1:23" ht="15.75" hidden="1" customHeight="1" x14ac:dyDescent="0.15">
      <c r="A130" s="175"/>
      <c r="B130" s="107"/>
      <c r="C130" s="132"/>
      <c r="D130" s="132"/>
      <c r="E130" s="132"/>
      <c r="F130" s="132"/>
      <c r="G130" s="132"/>
      <c r="H130" s="132"/>
      <c r="I130" s="149"/>
      <c r="J130" s="149"/>
      <c r="K130" s="149"/>
      <c r="L130" s="149"/>
      <c r="M130" s="149"/>
      <c r="N130" s="149"/>
      <c r="O130" s="149"/>
      <c r="P130" s="149"/>
      <c r="Q130" s="149"/>
      <c r="R130" s="149"/>
      <c r="S130" s="149"/>
      <c r="T130" s="149"/>
      <c r="U130" s="149"/>
      <c r="V130" s="149"/>
      <c r="W130" s="149"/>
    </row>
    <row r="131" spans="1:23" ht="15.75" hidden="1" customHeight="1" x14ac:dyDescent="0.15">
      <c r="A131" s="175"/>
      <c r="B131" s="107"/>
      <c r="C131" s="132"/>
      <c r="D131" s="132"/>
      <c r="E131" s="132"/>
      <c r="F131" s="132"/>
      <c r="G131" s="132"/>
      <c r="H131" s="132"/>
      <c r="I131" s="149"/>
      <c r="J131" s="149"/>
      <c r="K131" s="149"/>
      <c r="L131" s="149"/>
      <c r="M131" s="149"/>
      <c r="N131" s="149"/>
      <c r="O131" s="149"/>
      <c r="P131" s="149"/>
      <c r="Q131" s="149"/>
      <c r="R131" s="149"/>
      <c r="S131" s="149"/>
      <c r="T131" s="149"/>
      <c r="U131" s="149"/>
      <c r="V131" s="149"/>
      <c r="W131" s="149"/>
    </row>
    <row r="132" spans="1:23" ht="15.75" hidden="1" customHeight="1" x14ac:dyDescent="0.15">
      <c r="A132" s="175"/>
      <c r="B132" s="107"/>
      <c r="C132" s="132"/>
      <c r="D132" s="132"/>
      <c r="E132" s="132"/>
      <c r="F132" s="132"/>
      <c r="G132" s="132"/>
      <c r="H132" s="132"/>
      <c r="I132" s="149"/>
      <c r="J132" s="149"/>
      <c r="K132" s="149"/>
      <c r="L132" s="149"/>
      <c r="M132" s="149"/>
      <c r="N132" s="149"/>
      <c r="O132" s="149"/>
      <c r="P132" s="149"/>
      <c r="Q132" s="149"/>
      <c r="R132" s="149"/>
      <c r="S132" s="149"/>
      <c r="T132" s="149"/>
      <c r="U132" s="149"/>
      <c r="V132" s="149"/>
      <c r="W132" s="149"/>
    </row>
    <row r="133" spans="1:23" ht="15.75" hidden="1" customHeight="1" x14ac:dyDescent="0.15">
      <c r="A133" s="175"/>
      <c r="B133" s="107"/>
      <c r="C133" s="132"/>
      <c r="D133" s="132"/>
      <c r="E133" s="132"/>
      <c r="F133" s="132"/>
      <c r="G133" s="132"/>
      <c r="H133" s="132"/>
      <c r="I133" s="149"/>
      <c r="J133" s="149"/>
      <c r="K133" s="149"/>
      <c r="L133" s="149"/>
      <c r="M133" s="149"/>
      <c r="N133" s="149"/>
      <c r="O133" s="149"/>
      <c r="P133" s="149"/>
      <c r="Q133" s="149"/>
      <c r="R133" s="149"/>
      <c r="S133" s="149"/>
      <c r="T133" s="149"/>
      <c r="U133" s="149"/>
      <c r="V133" s="149"/>
      <c r="W133" s="149"/>
    </row>
    <row r="134" spans="1:23" ht="15.75" hidden="1" customHeight="1" x14ac:dyDescent="0.15">
      <c r="A134" s="175"/>
      <c r="B134" s="107"/>
      <c r="C134" s="132"/>
      <c r="D134" s="132"/>
      <c r="E134" s="132"/>
      <c r="F134" s="132"/>
      <c r="G134" s="132"/>
      <c r="H134" s="132"/>
      <c r="I134" s="149"/>
      <c r="J134" s="149"/>
      <c r="K134" s="149"/>
      <c r="L134" s="149"/>
      <c r="M134" s="149"/>
      <c r="N134" s="149"/>
      <c r="O134" s="149"/>
      <c r="P134" s="149"/>
      <c r="Q134" s="149"/>
      <c r="R134" s="149"/>
      <c r="S134" s="149"/>
      <c r="T134" s="149"/>
      <c r="U134" s="149"/>
      <c r="V134" s="149"/>
      <c r="W134" s="149"/>
    </row>
    <row r="135" spans="1:23" ht="15.75" hidden="1" customHeight="1" x14ac:dyDescent="0.15">
      <c r="A135" s="175"/>
      <c r="B135" s="107"/>
      <c r="C135" s="132"/>
      <c r="D135" s="132"/>
      <c r="E135" s="132"/>
      <c r="F135" s="132"/>
      <c r="G135" s="132"/>
      <c r="H135" s="132"/>
      <c r="I135" s="149"/>
      <c r="J135" s="149"/>
      <c r="K135" s="149"/>
      <c r="L135" s="149"/>
      <c r="M135" s="149"/>
      <c r="N135" s="149"/>
      <c r="O135" s="149"/>
      <c r="P135" s="149"/>
      <c r="Q135" s="149"/>
      <c r="R135" s="149"/>
      <c r="S135" s="149"/>
      <c r="T135" s="149"/>
      <c r="U135" s="149"/>
      <c r="V135" s="149"/>
      <c r="W135" s="149"/>
    </row>
    <row r="136" spans="1:23" ht="15.75" hidden="1" customHeight="1" x14ac:dyDescent="0.15">
      <c r="A136" s="175"/>
      <c r="B136" s="107"/>
      <c r="C136" s="132"/>
      <c r="D136" s="132"/>
      <c r="E136" s="132"/>
      <c r="F136" s="132"/>
      <c r="G136" s="132"/>
      <c r="H136" s="132"/>
      <c r="I136" s="149"/>
      <c r="J136" s="149"/>
      <c r="K136" s="149"/>
      <c r="L136" s="149"/>
      <c r="M136" s="149"/>
      <c r="N136" s="149"/>
      <c r="O136" s="149"/>
      <c r="P136" s="149"/>
      <c r="Q136" s="149"/>
      <c r="R136" s="149"/>
      <c r="S136" s="149"/>
      <c r="T136" s="149"/>
      <c r="U136" s="149"/>
      <c r="V136" s="149"/>
      <c r="W136" s="149"/>
    </row>
    <row r="137" spans="1:23" ht="15.75" hidden="1" customHeight="1" x14ac:dyDescent="0.15">
      <c r="A137" s="175"/>
      <c r="B137" s="107"/>
      <c r="C137" s="132"/>
      <c r="D137" s="132"/>
      <c r="E137" s="132"/>
      <c r="F137" s="132"/>
      <c r="G137" s="132"/>
      <c r="H137" s="132"/>
      <c r="I137" s="149"/>
      <c r="J137" s="149"/>
      <c r="K137" s="149"/>
      <c r="L137" s="149"/>
      <c r="M137" s="149"/>
      <c r="N137" s="149"/>
      <c r="O137" s="149"/>
      <c r="P137" s="149"/>
      <c r="Q137" s="149"/>
      <c r="R137" s="149"/>
      <c r="S137" s="149"/>
      <c r="T137" s="149"/>
      <c r="U137" s="149"/>
      <c r="V137" s="149"/>
      <c r="W137" s="149"/>
    </row>
    <row r="138" spans="1:23" ht="15.75" hidden="1" customHeight="1" x14ac:dyDescent="0.15">
      <c r="A138" s="175"/>
      <c r="B138" s="107"/>
      <c r="C138" s="132"/>
      <c r="D138" s="132"/>
      <c r="E138" s="132"/>
      <c r="F138" s="132"/>
      <c r="G138" s="132"/>
      <c r="H138" s="132"/>
      <c r="I138" s="149"/>
      <c r="J138" s="149"/>
      <c r="K138" s="149"/>
      <c r="L138" s="149"/>
      <c r="M138" s="149"/>
      <c r="N138" s="149"/>
      <c r="O138" s="149"/>
      <c r="P138" s="149"/>
      <c r="Q138" s="149"/>
      <c r="R138" s="149"/>
      <c r="S138" s="149"/>
      <c r="T138" s="149"/>
      <c r="U138" s="149"/>
      <c r="V138" s="149"/>
      <c r="W138" s="149"/>
    </row>
    <row r="139" spans="1:23" ht="15.75" hidden="1" customHeight="1" x14ac:dyDescent="0.15">
      <c r="A139" s="175"/>
      <c r="B139" s="107"/>
      <c r="C139" s="132"/>
      <c r="D139" s="132"/>
      <c r="E139" s="132"/>
      <c r="F139" s="132"/>
      <c r="G139" s="132"/>
      <c r="H139" s="132"/>
      <c r="I139" s="149"/>
      <c r="J139" s="149"/>
      <c r="K139" s="149"/>
      <c r="L139" s="149"/>
      <c r="M139" s="149"/>
      <c r="N139" s="149"/>
      <c r="O139" s="149"/>
      <c r="P139" s="149"/>
      <c r="Q139" s="149"/>
      <c r="R139" s="149"/>
      <c r="S139" s="149"/>
      <c r="T139" s="149"/>
      <c r="U139" s="149"/>
      <c r="V139" s="149"/>
      <c r="W139" s="149"/>
    </row>
    <row r="140" spans="1:23" ht="15.75" hidden="1" customHeight="1" x14ac:dyDescent="0.15">
      <c r="A140" s="175"/>
      <c r="B140" s="107"/>
      <c r="C140" s="132"/>
      <c r="D140" s="132"/>
      <c r="E140" s="132"/>
      <c r="F140" s="132"/>
      <c r="G140" s="132"/>
      <c r="H140" s="132"/>
      <c r="I140" s="149"/>
      <c r="J140" s="149"/>
      <c r="K140" s="149"/>
      <c r="L140" s="149"/>
      <c r="M140" s="149"/>
      <c r="N140" s="149"/>
      <c r="O140" s="149"/>
      <c r="P140" s="149"/>
      <c r="Q140" s="149"/>
      <c r="R140" s="149"/>
      <c r="S140" s="149"/>
      <c r="T140" s="149"/>
      <c r="U140" s="149"/>
      <c r="V140" s="149"/>
      <c r="W140" s="149"/>
    </row>
    <row r="141" spans="1:23" ht="15.75" hidden="1" customHeight="1" x14ac:dyDescent="0.15">
      <c r="A141" s="175"/>
      <c r="B141" s="107"/>
      <c r="C141" s="132"/>
      <c r="D141" s="132"/>
      <c r="E141" s="132"/>
      <c r="F141" s="132"/>
      <c r="G141" s="132"/>
      <c r="H141" s="132"/>
      <c r="I141" s="149"/>
      <c r="J141" s="149"/>
      <c r="K141" s="149"/>
      <c r="L141" s="149"/>
      <c r="M141" s="149"/>
      <c r="N141" s="149"/>
      <c r="O141" s="149"/>
      <c r="P141" s="149"/>
      <c r="Q141" s="149"/>
      <c r="R141" s="149"/>
      <c r="S141" s="149"/>
      <c r="T141" s="149"/>
      <c r="U141" s="149"/>
      <c r="V141" s="149"/>
      <c r="W141" s="149"/>
    </row>
    <row r="142" spans="1:23" ht="15.75" hidden="1" customHeight="1" x14ac:dyDescent="0.15">
      <c r="A142" s="175"/>
      <c r="B142" s="107"/>
      <c r="C142" s="132"/>
      <c r="D142" s="132"/>
      <c r="E142" s="132"/>
      <c r="F142" s="132"/>
      <c r="G142" s="132"/>
      <c r="H142" s="132"/>
      <c r="I142" s="149"/>
      <c r="J142" s="149"/>
      <c r="K142" s="149"/>
      <c r="L142" s="149"/>
      <c r="M142" s="149"/>
      <c r="N142" s="149"/>
      <c r="O142" s="149"/>
      <c r="P142" s="149"/>
      <c r="Q142" s="149"/>
      <c r="R142" s="149"/>
      <c r="S142" s="149"/>
      <c r="T142" s="149"/>
      <c r="U142" s="149"/>
      <c r="V142" s="149"/>
      <c r="W142" s="149"/>
    </row>
    <row r="143" spans="1:23" ht="15.75" hidden="1" customHeight="1" x14ac:dyDescent="0.15">
      <c r="A143" s="175"/>
      <c r="B143" s="107"/>
      <c r="C143" s="132"/>
      <c r="D143" s="132"/>
      <c r="E143" s="132"/>
      <c r="F143" s="132"/>
      <c r="G143" s="132"/>
      <c r="H143" s="132"/>
      <c r="I143" s="149"/>
      <c r="J143" s="149"/>
      <c r="K143" s="149"/>
      <c r="L143" s="149"/>
      <c r="M143" s="149"/>
      <c r="N143" s="149"/>
      <c r="O143" s="149"/>
      <c r="P143" s="149"/>
      <c r="Q143" s="149"/>
      <c r="R143" s="149"/>
      <c r="S143" s="149"/>
      <c r="T143" s="149"/>
      <c r="U143" s="149"/>
      <c r="V143" s="149"/>
      <c r="W143" s="149"/>
    </row>
    <row r="144" spans="1:23" ht="15.75" hidden="1" customHeight="1" x14ac:dyDescent="0.15">
      <c r="A144" s="175"/>
      <c r="B144" s="107"/>
      <c r="C144" s="132"/>
      <c r="D144" s="132"/>
      <c r="E144" s="132"/>
      <c r="F144" s="132"/>
      <c r="G144" s="132"/>
      <c r="H144" s="132"/>
      <c r="I144" s="149"/>
      <c r="J144" s="149"/>
      <c r="K144" s="149"/>
      <c r="L144" s="149"/>
      <c r="M144" s="149"/>
      <c r="N144" s="149"/>
      <c r="O144" s="149"/>
      <c r="P144" s="149"/>
      <c r="Q144" s="149"/>
      <c r="R144" s="149"/>
      <c r="S144" s="149"/>
      <c r="T144" s="149"/>
      <c r="U144" s="149"/>
      <c r="V144" s="149"/>
      <c r="W144" s="149"/>
    </row>
    <row r="145" spans="1:23" ht="15.75" customHeight="1" x14ac:dyDescent="0.15">
      <c r="A145" s="175"/>
      <c r="B145" s="107"/>
      <c r="C145" s="132"/>
      <c r="D145" s="132"/>
      <c r="E145" s="132"/>
      <c r="F145" s="132"/>
      <c r="G145" s="132"/>
      <c r="H145" s="132"/>
      <c r="I145" s="149"/>
      <c r="J145" s="149"/>
      <c r="K145" s="149"/>
      <c r="L145" s="149"/>
      <c r="M145" s="149"/>
      <c r="N145" s="149"/>
      <c r="O145" s="149"/>
      <c r="P145" s="149"/>
      <c r="Q145" s="149"/>
      <c r="R145" s="149"/>
      <c r="S145" s="149"/>
      <c r="T145" s="149"/>
      <c r="U145" s="149"/>
      <c r="V145" s="149"/>
      <c r="W145" s="149"/>
    </row>
    <row r="146" spans="1:23" ht="20.100000000000001" customHeight="1" x14ac:dyDescent="0.15">
      <c r="A146" s="107"/>
      <c r="B146" s="107"/>
      <c r="C146" s="151" t="s">
        <v>49</v>
      </c>
      <c r="D146" s="152"/>
      <c r="E146" s="152"/>
      <c r="F146" s="152"/>
      <c r="G146" s="152"/>
      <c r="H146" s="153"/>
    </row>
    <row r="147" spans="1:23" ht="15.75" customHeight="1" x14ac:dyDescent="0.15">
      <c r="A147" s="107"/>
      <c r="B147" s="107"/>
      <c r="C147" s="126"/>
      <c r="D147" s="128"/>
      <c r="E147" s="128"/>
      <c r="F147" s="128"/>
      <c r="G147" s="128"/>
      <c r="H147" s="128"/>
      <c r="I147" s="130"/>
      <c r="J147" s="130"/>
      <c r="K147" s="130"/>
      <c r="L147" s="130"/>
      <c r="M147" s="130"/>
      <c r="N147" s="130"/>
      <c r="O147" s="130"/>
      <c r="P147" s="130"/>
      <c r="Q147" s="130"/>
      <c r="R147" s="130"/>
      <c r="S147" s="130"/>
      <c r="T147" s="130"/>
      <c r="U147" s="130"/>
      <c r="V147" s="131"/>
    </row>
    <row r="148" spans="1:23" ht="20.100000000000001" customHeight="1" x14ac:dyDescent="0.15">
      <c r="A148" s="107"/>
      <c r="B148" s="107"/>
      <c r="C148" s="126"/>
      <c r="D148" s="176" t="s">
        <v>69</v>
      </c>
      <c r="E148" s="128"/>
      <c r="F148" s="128"/>
      <c r="G148" s="128"/>
      <c r="H148" s="128"/>
      <c r="I148" s="132"/>
      <c r="J148" s="132"/>
      <c r="K148" s="132"/>
      <c r="L148" s="132"/>
      <c r="M148" s="132"/>
      <c r="N148" s="132"/>
      <c r="O148" s="132"/>
      <c r="P148" s="132"/>
      <c r="Q148" s="132"/>
      <c r="R148" s="132"/>
      <c r="S148" s="132"/>
      <c r="T148" s="132"/>
      <c r="U148" s="132"/>
      <c r="V148" s="133"/>
    </row>
    <row r="149" spans="1:23" ht="20.100000000000001" customHeight="1" x14ac:dyDescent="0.15">
      <c r="A149" s="107">
        <f>IF(AND($I149&lt;&gt;"しない", $I149&lt;&gt;"する"), 1001, 0)</f>
        <v>0</v>
      </c>
      <c r="B149" s="107"/>
      <c r="C149" s="134"/>
      <c r="D149" s="135">
        <v>1</v>
      </c>
      <c r="E149" s="132" t="s">
        <v>70</v>
      </c>
      <c r="F149" s="132"/>
      <c r="G149" s="132"/>
      <c r="H149" s="132"/>
      <c r="I149" s="17" t="s">
        <v>183</v>
      </c>
      <c r="J149" s="17"/>
      <c r="K149" s="17"/>
      <c r="L149" s="17"/>
      <c r="M149" s="17"/>
      <c r="N149" s="132"/>
      <c r="O149" s="132"/>
      <c r="P149" s="132"/>
      <c r="Q149" s="132"/>
      <c r="R149" s="132"/>
      <c r="S149" s="132"/>
      <c r="T149" s="132"/>
      <c r="U149" s="132"/>
      <c r="V149" s="133"/>
    </row>
    <row r="150" spans="1:23" ht="20.100000000000001" customHeight="1" x14ac:dyDescent="0.15">
      <c r="A150" s="107"/>
      <c r="B150" s="177"/>
      <c r="C150" s="139"/>
      <c r="D150" s="132"/>
      <c r="E150" s="132"/>
      <c r="F150" s="132"/>
      <c r="G150" s="132"/>
      <c r="H150" s="132"/>
      <c r="I150" s="137"/>
      <c r="J150" s="140" t="s">
        <v>71</v>
      </c>
      <c r="K150" s="141"/>
      <c r="L150" s="141"/>
      <c r="M150" s="141"/>
      <c r="N150" s="141"/>
      <c r="O150" s="141"/>
      <c r="P150" s="141"/>
      <c r="Q150" s="141"/>
      <c r="R150" s="141"/>
      <c r="S150" s="141"/>
      <c r="T150" s="141"/>
      <c r="U150" s="141"/>
      <c r="V150" s="133"/>
    </row>
    <row r="151" spans="1:23" ht="20.100000000000001" customHeight="1" x14ac:dyDescent="0.15">
      <c r="A151" s="107">
        <f>IF(AND($I149="する",TRIM($I151)=""), 1001, 0)</f>
        <v>0</v>
      </c>
      <c r="B151" s="107"/>
      <c r="C151" s="134"/>
      <c r="D151" s="135">
        <v>2</v>
      </c>
      <c r="E151" s="112" t="s">
        <v>0</v>
      </c>
      <c r="I151" s="18"/>
      <c r="J151" s="19"/>
      <c r="K151" s="19"/>
      <c r="L151" s="19"/>
      <c r="M151" s="19"/>
      <c r="N151" s="132"/>
      <c r="O151" s="132"/>
      <c r="P151" s="132"/>
      <c r="Q151" s="132"/>
      <c r="R151" s="132"/>
      <c r="S151" s="132"/>
      <c r="T151" s="132"/>
      <c r="U151" s="132"/>
      <c r="V151" s="133"/>
    </row>
    <row r="152" spans="1:23" ht="20.100000000000001" customHeight="1" x14ac:dyDescent="0.15">
      <c r="A152" s="107"/>
      <c r="B152" s="107"/>
      <c r="C152" s="134"/>
      <c r="D152" s="135"/>
      <c r="E152" s="132"/>
      <c r="F152" s="132"/>
      <c r="G152" s="132"/>
      <c r="H152" s="132"/>
      <c r="I152" s="144"/>
      <c r="J152" s="138" t="s">
        <v>184</v>
      </c>
      <c r="K152" s="141"/>
      <c r="L152" s="141"/>
      <c r="M152" s="141"/>
      <c r="N152" s="141"/>
      <c r="O152" s="141"/>
      <c r="P152" s="141"/>
      <c r="Q152" s="141"/>
      <c r="R152" s="141"/>
      <c r="S152" s="141"/>
      <c r="T152" s="141"/>
      <c r="U152" s="141"/>
      <c r="V152" s="133"/>
    </row>
    <row r="153" spans="1:23" ht="20.100000000000001" customHeight="1" x14ac:dyDescent="0.15">
      <c r="A153" s="107">
        <f>IF(AND($I149="する",TRIM($I153)=""), 1001, 0)</f>
        <v>0</v>
      </c>
      <c r="B153" s="107"/>
      <c r="C153" s="134"/>
      <c r="D153" s="135">
        <v>3</v>
      </c>
      <c r="E153" s="112" t="s">
        <v>1</v>
      </c>
      <c r="I153" s="20"/>
      <c r="J153" s="20"/>
      <c r="K153" s="20"/>
      <c r="L153" s="20"/>
      <c r="M153" s="20"/>
      <c r="N153" s="20"/>
      <c r="O153" s="20"/>
      <c r="P153" s="20"/>
      <c r="Q153" s="20"/>
      <c r="R153" s="20"/>
      <c r="S153" s="20"/>
      <c r="T153" s="20"/>
      <c r="U153" s="20"/>
      <c r="V153" s="133"/>
    </row>
    <row r="154" spans="1:23" ht="20.100000000000001" customHeight="1" x14ac:dyDescent="0.15">
      <c r="A154" s="107"/>
      <c r="B154" s="107"/>
      <c r="C154" s="134"/>
      <c r="D154" s="135"/>
      <c r="E154" s="132"/>
      <c r="F154" s="132"/>
      <c r="G154" s="132"/>
      <c r="H154" s="132"/>
      <c r="I154" s="137"/>
      <c r="J154" s="140" t="s">
        <v>29</v>
      </c>
      <c r="K154" s="141"/>
      <c r="L154" s="141"/>
      <c r="M154" s="141"/>
      <c r="N154" s="141"/>
      <c r="O154" s="141"/>
      <c r="P154" s="141"/>
      <c r="Q154" s="141"/>
      <c r="R154" s="141"/>
      <c r="S154" s="141"/>
      <c r="T154" s="141"/>
      <c r="U154" s="141"/>
      <c r="V154" s="133"/>
    </row>
    <row r="155" spans="1:23" ht="20.100000000000001" customHeight="1" x14ac:dyDescent="0.15">
      <c r="A155" s="107"/>
      <c r="B155" s="107"/>
      <c r="C155" s="134"/>
      <c r="D155" s="135">
        <v>4</v>
      </c>
      <c r="E155" s="112" t="s">
        <v>50</v>
      </c>
      <c r="I155" s="17"/>
      <c r="J155" s="17"/>
      <c r="K155" s="17"/>
      <c r="L155" s="17"/>
      <c r="M155" s="17"/>
      <c r="N155" s="17"/>
      <c r="O155" s="17"/>
      <c r="P155" s="17"/>
      <c r="Q155" s="17"/>
      <c r="R155" s="17"/>
      <c r="S155" s="17"/>
      <c r="T155" s="17"/>
      <c r="U155" s="17"/>
      <c r="V155" s="133"/>
    </row>
    <row r="156" spans="1:23" ht="20.100000000000001" customHeight="1" x14ac:dyDescent="0.15">
      <c r="A156" s="107"/>
      <c r="B156" s="107"/>
      <c r="C156" s="134"/>
      <c r="D156" s="135"/>
      <c r="E156" s="132"/>
      <c r="F156" s="132"/>
      <c r="G156" s="132"/>
      <c r="H156" s="132"/>
      <c r="I156" s="143"/>
      <c r="J156" s="140" t="s">
        <v>10</v>
      </c>
      <c r="K156" s="141"/>
      <c r="L156" s="141"/>
      <c r="M156" s="141"/>
      <c r="N156" s="141"/>
      <c r="O156" s="141"/>
      <c r="P156" s="141"/>
      <c r="Q156" s="141"/>
      <c r="R156" s="141"/>
      <c r="S156" s="141"/>
      <c r="T156" s="141"/>
      <c r="U156" s="141"/>
      <c r="V156" s="133"/>
    </row>
    <row r="157" spans="1:23" ht="20.100000000000001" customHeight="1" x14ac:dyDescent="0.15">
      <c r="A157" s="107">
        <f>IF(AND($I149="する",TRIM($I157)=""), 1001, 0)</f>
        <v>0</v>
      </c>
      <c r="B157" s="107"/>
      <c r="C157" s="134"/>
      <c r="D157" s="135">
        <v>5</v>
      </c>
      <c r="E157" s="112" t="s">
        <v>51</v>
      </c>
      <c r="I157" s="17"/>
      <c r="J157" s="17"/>
      <c r="K157" s="17"/>
      <c r="L157" s="17"/>
      <c r="M157" s="17"/>
      <c r="N157" s="17"/>
      <c r="O157" s="17"/>
      <c r="P157" s="17"/>
      <c r="Q157" s="17"/>
      <c r="R157" s="17"/>
      <c r="S157" s="17"/>
      <c r="T157" s="17"/>
      <c r="U157" s="17"/>
      <c r="V157" s="133"/>
    </row>
    <row r="158" spans="1:23" ht="20.100000000000001" customHeight="1" x14ac:dyDescent="0.15">
      <c r="A158" s="107"/>
      <c r="B158" s="107"/>
      <c r="C158" s="139"/>
      <c r="D158" s="132"/>
      <c r="E158" s="132"/>
      <c r="F158" s="132"/>
      <c r="G158" s="132"/>
      <c r="H158" s="132"/>
      <c r="I158" s="143"/>
      <c r="J158" s="140" t="s">
        <v>11</v>
      </c>
      <c r="K158" s="141"/>
      <c r="L158" s="141"/>
      <c r="M158" s="141"/>
      <c r="N158" s="141"/>
      <c r="O158" s="141"/>
      <c r="P158" s="141"/>
      <c r="Q158" s="141"/>
      <c r="R158" s="141"/>
      <c r="S158" s="141"/>
      <c r="T158" s="141"/>
      <c r="U158" s="141"/>
      <c r="V158" s="133"/>
    </row>
    <row r="159" spans="1:23" ht="20.100000000000001" customHeight="1" x14ac:dyDescent="0.15">
      <c r="A159" s="107">
        <f>IF(AND($I149="する",NOT(AND(TRIM($I159)&lt;&gt;"",ISNUMBER(VALUE(SUBSTITUTE($I159,"-","")))))), 1001, 0)</f>
        <v>0</v>
      </c>
      <c r="B159" s="107"/>
      <c r="C159" s="134"/>
      <c r="D159" s="135">
        <v>6</v>
      </c>
      <c r="E159" s="112" t="s">
        <v>6</v>
      </c>
      <c r="I159" s="17"/>
      <c r="J159" s="17"/>
      <c r="K159" s="17"/>
      <c r="L159" s="17"/>
      <c r="M159" s="17"/>
      <c r="N159" s="132"/>
      <c r="O159" s="132"/>
      <c r="P159" s="132"/>
      <c r="Q159" s="132"/>
      <c r="R159" s="132"/>
      <c r="S159" s="132"/>
      <c r="T159" s="132"/>
      <c r="U159" s="132"/>
      <c r="V159" s="133"/>
    </row>
    <row r="160" spans="1:23" ht="20.100000000000001" customHeight="1" x14ac:dyDescent="0.15">
      <c r="A160" s="107"/>
      <c r="B160" s="107"/>
      <c r="C160" s="139"/>
      <c r="D160" s="132"/>
      <c r="E160" s="132"/>
      <c r="F160" s="132"/>
      <c r="G160" s="132"/>
      <c r="H160" s="132"/>
      <c r="I160" s="143"/>
      <c r="J160" s="140" t="s">
        <v>81</v>
      </c>
      <c r="K160" s="141"/>
      <c r="L160" s="141"/>
      <c r="M160" s="141"/>
      <c r="N160" s="141"/>
      <c r="O160" s="141"/>
      <c r="P160" s="141"/>
      <c r="Q160" s="141"/>
      <c r="R160" s="141"/>
      <c r="S160" s="141"/>
      <c r="T160" s="141"/>
      <c r="U160" s="141"/>
      <c r="V160" s="133"/>
    </row>
    <row r="161" spans="1:23" ht="20.100000000000001" customHeight="1" x14ac:dyDescent="0.15">
      <c r="A161" s="107">
        <f>IF(AND($I149="する",AND(TRIM($I161)&lt;&gt;"",NOT(ISNUMBER(VALUE(SUBSTITUTE($I161,"-","")))))), 1001, 0)</f>
        <v>0</v>
      </c>
      <c r="B161" s="107"/>
      <c r="C161" s="134"/>
      <c r="D161" s="135">
        <v>7</v>
      </c>
      <c r="E161" s="112" t="s">
        <v>7</v>
      </c>
      <c r="I161" s="17"/>
      <c r="J161" s="17"/>
      <c r="K161" s="17"/>
      <c r="L161" s="17"/>
      <c r="M161" s="17"/>
      <c r="N161" s="132"/>
      <c r="O161" s="132"/>
      <c r="P161" s="132"/>
      <c r="Q161" s="132"/>
      <c r="R161" s="132"/>
      <c r="S161" s="132"/>
      <c r="T161" s="132"/>
      <c r="U161" s="132"/>
      <c r="V161" s="133"/>
    </row>
    <row r="162" spans="1:23" ht="20.100000000000001" customHeight="1" x14ac:dyDescent="0.15">
      <c r="A162" s="107"/>
      <c r="B162" s="107"/>
      <c r="C162" s="139"/>
      <c r="D162" s="132"/>
      <c r="E162" s="132"/>
      <c r="F162" s="132"/>
      <c r="G162" s="132"/>
      <c r="H162" s="132"/>
      <c r="I162" s="143"/>
      <c r="J162" s="140" t="s">
        <v>72</v>
      </c>
      <c r="K162" s="141"/>
      <c r="L162" s="141"/>
      <c r="M162" s="141"/>
      <c r="N162" s="141"/>
      <c r="O162" s="141"/>
      <c r="P162" s="141"/>
      <c r="Q162" s="141"/>
      <c r="R162" s="141"/>
      <c r="S162" s="141"/>
      <c r="T162" s="141"/>
      <c r="U162" s="141"/>
      <c r="V162" s="133"/>
    </row>
    <row r="163" spans="1:23" ht="15.75" customHeight="1" x14ac:dyDescent="0.15">
      <c r="A163" s="107"/>
      <c r="B163" s="107"/>
      <c r="C163" s="145"/>
      <c r="D163" s="146"/>
      <c r="E163" s="146"/>
      <c r="F163" s="146"/>
      <c r="G163" s="146"/>
      <c r="H163" s="146"/>
      <c r="I163" s="147"/>
      <c r="J163" s="147"/>
      <c r="K163" s="147"/>
      <c r="L163" s="147"/>
      <c r="M163" s="147"/>
      <c r="N163" s="147"/>
      <c r="O163" s="147"/>
      <c r="P163" s="147"/>
      <c r="Q163" s="147"/>
      <c r="R163" s="147"/>
      <c r="S163" s="147"/>
      <c r="T163" s="147"/>
      <c r="U163" s="147"/>
      <c r="V163" s="148"/>
    </row>
    <row r="164" spans="1:23" ht="15.75" customHeight="1" x14ac:dyDescent="0.15">
      <c r="A164" s="107"/>
      <c r="B164" s="107"/>
      <c r="C164" s="132"/>
      <c r="D164" s="132"/>
      <c r="E164" s="132"/>
      <c r="F164" s="132"/>
      <c r="G164" s="132"/>
      <c r="H164" s="132"/>
      <c r="I164" s="149"/>
      <c r="J164" s="149"/>
      <c r="K164" s="149"/>
      <c r="L164" s="149"/>
      <c r="M164" s="149"/>
      <c r="N164" s="149"/>
      <c r="O164" s="149"/>
      <c r="P164" s="149"/>
      <c r="Q164" s="149"/>
      <c r="R164" s="149"/>
      <c r="S164" s="149"/>
      <c r="T164" s="149"/>
      <c r="U164" s="149"/>
      <c r="V164" s="132"/>
    </row>
    <row r="165" spans="1:23" ht="15.75" customHeight="1" x14ac:dyDescent="0.15">
      <c r="A165" s="107"/>
      <c r="B165" s="107"/>
      <c r="C165" s="132"/>
      <c r="D165" s="132"/>
      <c r="E165" s="132"/>
      <c r="F165" s="132"/>
      <c r="G165" s="132"/>
      <c r="H165" s="132"/>
      <c r="I165" s="178"/>
      <c r="J165" s="149"/>
      <c r="K165" s="149"/>
      <c r="L165" s="149"/>
      <c r="M165" s="149"/>
      <c r="N165" s="179"/>
      <c r="O165" s="149"/>
      <c r="P165" s="149"/>
      <c r="Q165" s="149"/>
      <c r="R165" s="179"/>
      <c r="S165" s="149"/>
      <c r="T165" s="149"/>
      <c r="U165" s="149"/>
      <c r="V165" s="149"/>
      <c r="W165" s="149"/>
    </row>
    <row r="166" spans="1:23" ht="20.100000000000001" customHeight="1" x14ac:dyDescent="0.15">
      <c r="A166" s="107"/>
      <c r="B166" s="107"/>
      <c r="C166" s="151" t="s">
        <v>74</v>
      </c>
      <c r="D166" s="152"/>
      <c r="E166" s="152"/>
      <c r="F166" s="152"/>
      <c r="G166" s="152"/>
      <c r="H166" s="153"/>
      <c r="I166" s="180"/>
      <c r="J166" s="127"/>
      <c r="K166" s="127"/>
      <c r="L166" s="127"/>
      <c r="M166" s="127"/>
      <c r="N166" s="127"/>
      <c r="O166" s="127"/>
      <c r="P166" s="127"/>
      <c r="Q166" s="127"/>
      <c r="R166" s="127"/>
      <c r="S166" s="127"/>
      <c r="T166" s="127"/>
      <c r="U166" s="127"/>
      <c r="V166" s="127"/>
    </row>
    <row r="167" spans="1:23" ht="15.75" customHeight="1" x14ac:dyDescent="0.15">
      <c r="A167" s="107"/>
      <c r="B167" s="107"/>
      <c r="C167" s="181"/>
      <c r="D167" s="182"/>
      <c r="E167" s="182"/>
      <c r="F167" s="182"/>
      <c r="G167" s="182"/>
      <c r="H167" s="182"/>
      <c r="V167" s="157"/>
      <c r="W167" s="183"/>
    </row>
    <row r="168" spans="1:23" ht="20.100000000000001" customHeight="1" x14ac:dyDescent="0.15">
      <c r="A168" s="107"/>
      <c r="B168" s="107"/>
      <c r="C168" s="126"/>
      <c r="D168" s="135">
        <v>1</v>
      </c>
      <c r="E168" s="132" t="s">
        <v>60</v>
      </c>
      <c r="F168" s="128"/>
      <c r="G168" s="128"/>
      <c r="H168" s="128"/>
      <c r="I168" s="132"/>
      <c r="J168" s="132"/>
      <c r="K168" s="132"/>
      <c r="L168" s="132"/>
      <c r="M168" s="132"/>
      <c r="N168" s="132"/>
      <c r="O168" s="132"/>
      <c r="P168" s="132"/>
      <c r="Q168" s="132"/>
      <c r="R168" s="132"/>
      <c r="S168" s="132"/>
      <c r="T168" s="132"/>
      <c r="U168" s="132"/>
      <c r="V168" s="133"/>
      <c r="W168" s="139"/>
    </row>
    <row r="169" spans="1:23" ht="30" customHeight="1" x14ac:dyDescent="0.15">
      <c r="A169" s="107"/>
      <c r="B169" s="107"/>
      <c r="C169" s="134"/>
      <c r="D169" s="157"/>
      <c r="E169" s="184" t="s">
        <v>61</v>
      </c>
      <c r="F169" s="185"/>
      <c r="G169" s="185"/>
      <c r="H169" s="186"/>
      <c r="I169" s="187" t="s">
        <v>204</v>
      </c>
      <c r="J169" s="188"/>
      <c r="K169" s="189"/>
      <c r="L169" s="190" t="s">
        <v>89</v>
      </c>
      <c r="M169" s="191"/>
      <c r="N169" s="192"/>
      <c r="O169" s="191" t="s">
        <v>88</v>
      </c>
      <c r="P169" s="192"/>
      <c r="Q169" s="190" t="s">
        <v>205</v>
      </c>
      <c r="R169" s="192"/>
      <c r="S169" s="193" t="s">
        <v>83</v>
      </c>
      <c r="T169" s="194"/>
      <c r="U169" s="195"/>
      <c r="V169" s="157"/>
      <c r="W169" s="139"/>
    </row>
    <row r="170" spans="1:23" ht="20.100000000000001" customHeight="1" x14ac:dyDescent="0.15">
      <c r="A170" s="107"/>
      <c r="B170" s="107"/>
      <c r="C170" s="134"/>
      <c r="D170" s="157"/>
      <c r="E170" s="196" t="s">
        <v>84</v>
      </c>
      <c r="F170" s="197"/>
      <c r="G170" s="197"/>
      <c r="H170" s="198"/>
      <c r="I170" s="32"/>
      <c r="J170" s="52"/>
      <c r="K170" s="53"/>
      <c r="L170" s="32"/>
      <c r="M170" s="52"/>
      <c r="N170" s="53"/>
      <c r="O170" s="199">
        <f>SUM(I170:N170)</f>
        <v>0</v>
      </c>
      <c r="P170" s="200"/>
      <c r="Q170" s="32"/>
      <c r="R170" s="51"/>
      <c r="S170" s="199">
        <f>SUM(O170:R170)</f>
        <v>0</v>
      </c>
      <c r="T170" s="201"/>
      <c r="U170" s="200"/>
      <c r="V170" s="157"/>
      <c r="W170" s="139"/>
    </row>
    <row r="171" spans="1:23" ht="20.100000000000001" customHeight="1" x14ac:dyDescent="0.15">
      <c r="A171" s="107"/>
      <c r="B171" s="107"/>
      <c r="C171" s="134"/>
      <c r="D171" s="157"/>
      <c r="E171" s="202" t="s">
        <v>85</v>
      </c>
      <c r="F171" s="203"/>
      <c r="G171" s="203"/>
      <c r="H171" s="204"/>
      <c r="I171" s="25"/>
      <c r="J171" s="40"/>
      <c r="K171" s="41"/>
      <c r="L171" s="25"/>
      <c r="M171" s="40"/>
      <c r="N171" s="41"/>
      <c r="O171" s="205">
        <f>SUM(I171:N171)</f>
        <v>0</v>
      </c>
      <c r="P171" s="206"/>
      <c r="Q171" s="25"/>
      <c r="R171" s="45"/>
      <c r="S171" s="205">
        <f>SUM(O171:R171)</f>
        <v>0</v>
      </c>
      <c r="T171" s="207"/>
      <c r="U171" s="206"/>
      <c r="V171" s="157"/>
      <c r="W171" s="139"/>
    </row>
    <row r="172" spans="1:23" ht="20.100000000000001" customHeight="1" thickBot="1" x14ac:dyDescent="0.2">
      <c r="A172" s="107"/>
      <c r="B172" s="107"/>
      <c r="C172" s="134"/>
      <c r="E172" s="208" t="s">
        <v>86</v>
      </c>
      <c r="F172" s="209"/>
      <c r="G172" s="209"/>
      <c r="H172" s="210"/>
      <c r="I172" s="22"/>
      <c r="J172" s="42"/>
      <c r="K172" s="43"/>
      <c r="L172" s="22"/>
      <c r="M172" s="42"/>
      <c r="N172" s="43"/>
      <c r="O172" s="211">
        <f>SUM(I172:N172)</f>
        <v>0</v>
      </c>
      <c r="P172" s="212"/>
      <c r="Q172" s="22"/>
      <c r="R172" s="46"/>
      <c r="S172" s="211">
        <f>SUM(O172:R172)</f>
        <v>0</v>
      </c>
      <c r="T172" s="213"/>
      <c r="U172" s="212"/>
      <c r="V172" s="157"/>
      <c r="W172" s="139"/>
    </row>
    <row r="173" spans="1:23" ht="20.100000000000001" customHeight="1" thickTop="1" x14ac:dyDescent="0.15">
      <c r="A173" s="107"/>
      <c r="B173" s="107"/>
      <c r="C173" s="134"/>
      <c r="D173" s="135"/>
      <c r="E173" s="214" t="s">
        <v>87</v>
      </c>
      <c r="F173" s="215"/>
      <c r="G173" s="215"/>
      <c r="H173" s="216"/>
      <c r="I173" s="38">
        <f>SUM(I170:J172)</f>
        <v>0</v>
      </c>
      <c r="J173" s="58"/>
      <c r="K173" s="39"/>
      <c r="L173" s="38">
        <f>SUM(L170:N172)</f>
        <v>0</v>
      </c>
      <c r="M173" s="58"/>
      <c r="N173" s="39"/>
      <c r="O173" s="30">
        <f>SUM(O170:P172)</f>
        <v>0</v>
      </c>
      <c r="P173" s="31"/>
      <c r="Q173" s="38">
        <f>SUM(Q170:R172)</f>
        <v>0</v>
      </c>
      <c r="R173" s="39"/>
      <c r="S173" s="30">
        <f>SUM(S170:U172)</f>
        <v>0</v>
      </c>
      <c r="T173" s="35"/>
      <c r="U173" s="31"/>
      <c r="V173" s="217"/>
      <c r="W173" s="139"/>
    </row>
    <row r="174" spans="1:23" ht="20.100000000000001" customHeight="1" x14ac:dyDescent="0.15">
      <c r="A174" s="107"/>
      <c r="B174" s="107"/>
      <c r="C174" s="134"/>
      <c r="D174" s="135"/>
      <c r="E174" s="218"/>
      <c r="F174" s="132"/>
      <c r="G174" s="132"/>
      <c r="H174" s="132"/>
      <c r="I174" s="219"/>
      <c r="J174" s="140"/>
      <c r="K174" s="140"/>
      <c r="L174" s="140"/>
      <c r="M174" s="220"/>
      <c r="N174" s="221"/>
      <c r="O174" s="140"/>
      <c r="P174" s="220"/>
      <c r="Q174" s="140"/>
      <c r="R174" s="140"/>
      <c r="S174" s="140"/>
      <c r="T174" s="140"/>
      <c r="U174" s="140"/>
      <c r="V174" s="222"/>
      <c r="W174" s="139"/>
    </row>
    <row r="175" spans="1:23" ht="20.100000000000001" customHeight="1" x14ac:dyDescent="0.15">
      <c r="A175" s="107">
        <f>IF(TRIM($I175)="",1001,0)</f>
        <v>1001</v>
      </c>
      <c r="B175" s="107"/>
      <c r="C175" s="134"/>
      <c r="D175" s="135">
        <v>2</v>
      </c>
      <c r="E175" s="218" t="s">
        <v>63</v>
      </c>
      <c r="F175" s="132"/>
      <c r="G175" s="132"/>
      <c r="H175" s="132"/>
      <c r="I175" s="44"/>
      <c r="J175" s="47"/>
      <c r="K175" s="47"/>
      <c r="L175" s="47"/>
      <c r="M175" s="47"/>
      <c r="N175" s="223" t="s">
        <v>62</v>
      </c>
      <c r="O175" s="224"/>
      <c r="P175" s="225"/>
      <c r="Q175" s="224"/>
      <c r="R175" s="224"/>
      <c r="S175" s="224"/>
      <c r="T175" s="224"/>
      <c r="U175" s="224"/>
      <c r="V175" s="217"/>
      <c r="W175" s="139"/>
    </row>
    <row r="176" spans="1:23" ht="30" customHeight="1" x14ac:dyDescent="0.15">
      <c r="A176" s="107"/>
      <c r="B176" s="107"/>
      <c r="C176" s="134"/>
      <c r="D176" s="135"/>
      <c r="E176" s="218"/>
      <c r="F176" s="132"/>
      <c r="G176" s="132"/>
      <c r="H176" s="132"/>
      <c r="I176" s="219"/>
      <c r="J176" s="226" t="s">
        <v>190</v>
      </c>
      <c r="K176" s="226"/>
      <c r="L176" s="226"/>
      <c r="M176" s="226"/>
      <c r="N176" s="226"/>
      <c r="O176" s="226"/>
      <c r="P176" s="226"/>
      <c r="Q176" s="226"/>
      <c r="R176" s="226"/>
      <c r="S176" s="226"/>
      <c r="T176" s="226"/>
      <c r="U176" s="226"/>
      <c r="V176" s="227"/>
      <c r="W176" s="139"/>
    </row>
    <row r="177" spans="1:23" ht="20.100000000000001" customHeight="1" x14ac:dyDescent="0.15">
      <c r="A177" s="175">
        <f>IF(TRIM($I177)="",1001,0)</f>
        <v>1001</v>
      </c>
      <c r="B177" s="107"/>
      <c r="C177" s="134"/>
      <c r="D177" s="135">
        <v>3</v>
      </c>
      <c r="E177" s="228" t="s">
        <v>90</v>
      </c>
      <c r="F177" s="228"/>
      <c r="G177" s="228"/>
      <c r="H177" s="228"/>
      <c r="I177" s="44"/>
      <c r="J177" s="44"/>
      <c r="K177" s="44"/>
      <c r="L177" s="44"/>
      <c r="M177" s="44"/>
      <c r="N177" s="229" t="s">
        <v>91</v>
      </c>
      <c r="O177" s="229"/>
      <c r="P177" s="229"/>
      <c r="Q177" s="230"/>
      <c r="R177" s="231"/>
      <c r="S177" s="230"/>
      <c r="T177" s="230"/>
      <c r="U177" s="230"/>
      <c r="V177" s="232"/>
      <c r="W177" s="132"/>
    </row>
    <row r="178" spans="1:23" ht="20.100000000000001" customHeight="1" x14ac:dyDescent="0.15">
      <c r="A178" s="107"/>
      <c r="B178" s="107"/>
      <c r="C178" s="134"/>
      <c r="D178" s="135"/>
      <c r="E178" s="218"/>
      <c r="F178" s="132"/>
      <c r="G178" s="132"/>
      <c r="H178" s="132"/>
      <c r="I178" s="219"/>
      <c r="J178" s="140"/>
      <c r="K178" s="140"/>
      <c r="L178" s="140"/>
      <c r="M178" s="220"/>
      <c r="N178" s="221"/>
      <c r="O178" s="140"/>
      <c r="P178" s="220"/>
      <c r="Q178" s="140"/>
      <c r="R178" s="140"/>
      <c r="S178" s="140"/>
      <c r="T178" s="140"/>
      <c r="U178" s="140"/>
      <c r="V178" s="222"/>
      <c r="W178" s="139"/>
    </row>
    <row r="179" spans="1:23" ht="15.75" customHeight="1" x14ac:dyDescent="0.15">
      <c r="A179" s="175"/>
      <c r="B179" s="233"/>
      <c r="C179" s="234"/>
      <c r="D179" s="235"/>
      <c r="E179" s="127"/>
      <c r="F179" s="127"/>
      <c r="G179" s="127"/>
      <c r="H179" s="127"/>
      <c r="I179" s="236"/>
      <c r="J179" s="237"/>
      <c r="K179" s="237"/>
      <c r="L179" s="237"/>
      <c r="M179" s="146"/>
      <c r="N179" s="238"/>
      <c r="O179" s="238"/>
      <c r="P179" s="238"/>
      <c r="Q179" s="146"/>
      <c r="R179" s="239"/>
      <c r="S179" s="146"/>
      <c r="T179" s="146"/>
      <c r="U179" s="146"/>
      <c r="V179" s="148"/>
      <c r="W179" s="132"/>
    </row>
    <row r="180" spans="1:23" ht="15.75" customHeight="1" x14ac:dyDescent="0.15">
      <c r="A180" s="175"/>
      <c r="B180" s="107"/>
      <c r="C180" s="135"/>
      <c r="D180" s="135"/>
      <c r="I180" s="240"/>
      <c r="J180" s="241"/>
      <c r="K180" s="241"/>
      <c r="L180" s="241"/>
      <c r="M180" s="132"/>
      <c r="N180" s="242"/>
      <c r="O180" s="242"/>
      <c r="P180" s="242"/>
      <c r="Q180" s="132"/>
      <c r="R180" s="178"/>
      <c r="S180" s="132"/>
      <c r="T180" s="132"/>
      <c r="U180" s="132"/>
      <c r="V180" s="132"/>
      <c r="W180" s="132"/>
    </row>
    <row r="181" spans="1:23" ht="15.75" customHeight="1" x14ac:dyDescent="0.15">
      <c r="A181" s="107"/>
      <c r="B181" s="107"/>
      <c r="C181" s="132"/>
      <c r="D181" s="132"/>
      <c r="E181" s="132"/>
      <c r="F181" s="132"/>
      <c r="G181" s="243"/>
      <c r="H181" s="132"/>
      <c r="I181" s="132"/>
      <c r="J181" s="149"/>
      <c r="K181" s="149"/>
      <c r="L181" s="149"/>
      <c r="M181" s="244"/>
      <c r="N181" s="149"/>
      <c r="O181" s="149"/>
      <c r="P181" s="244"/>
      <c r="Q181" s="149"/>
      <c r="R181" s="149"/>
      <c r="S181" s="149"/>
      <c r="T181" s="149"/>
      <c r="U181" s="149"/>
      <c r="V181" s="149"/>
      <c r="W181" s="149"/>
    </row>
    <row r="182" spans="1:23" ht="20.100000000000001" customHeight="1" x14ac:dyDescent="0.15">
      <c r="A182" s="107"/>
      <c r="B182" s="107"/>
      <c r="C182" s="151" t="s">
        <v>75</v>
      </c>
      <c r="D182" s="152"/>
      <c r="E182" s="152"/>
      <c r="F182" s="152"/>
      <c r="G182" s="152"/>
      <c r="H182" s="153"/>
    </row>
    <row r="183" spans="1:23" ht="15.75" customHeight="1" x14ac:dyDescent="0.15">
      <c r="A183" s="107"/>
      <c r="B183" s="107"/>
      <c r="C183" s="126"/>
      <c r="D183" s="128"/>
      <c r="E183" s="128"/>
      <c r="F183" s="128"/>
      <c r="G183" s="128"/>
      <c r="H183" s="128"/>
      <c r="I183" s="130"/>
      <c r="J183" s="130"/>
      <c r="K183" s="130"/>
      <c r="L183" s="130"/>
      <c r="M183" s="130"/>
      <c r="N183" s="130"/>
      <c r="O183" s="130"/>
      <c r="P183" s="130"/>
      <c r="Q183" s="130"/>
      <c r="R183" s="130"/>
      <c r="S183" s="130"/>
      <c r="T183" s="130"/>
      <c r="U183" s="130"/>
      <c r="V183" s="131"/>
    </row>
    <row r="184" spans="1:23" ht="15.75" hidden="1" customHeight="1" x14ac:dyDescent="0.15">
      <c r="A184" s="107"/>
      <c r="B184" s="107"/>
      <c r="C184" s="126"/>
      <c r="D184" s="128"/>
      <c r="E184" s="128"/>
      <c r="F184" s="128"/>
      <c r="G184" s="128"/>
      <c r="H184" s="128"/>
      <c r="I184" s="245"/>
      <c r="J184" s="132"/>
      <c r="K184" s="132"/>
      <c r="L184" s="132"/>
      <c r="M184" s="132"/>
      <c r="N184" s="132"/>
      <c r="O184" s="245"/>
      <c r="P184" s="132"/>
      <c r="Q184" s="132"/>
      <c r="R184" s="132"/>
      <c r="S184" s="132"/>
      <c r="T184" s="132"/>
      <c r="U184" s="132"/>
      <c r="V184" s="133"/>
    </row>
    <row r="185" spans="1:23" ht="20.100000000000001" customHeight="1" x14ac:dyDescent="0.15">
      <c r="A185" s="107"/>
      <c r="B185" s="107"/>
      <c r="C185" s="134"/>
      <c r="D185" s="135">
        <v>1</v>
      </c>
      <c r="E185" s="112" t="s">
        <v>173</v>
      </c>
      <c r="I185" s="28"/>
      <c r="J185" s="29"/>
      <c r="K185" s="29"/>
      <c r="L185" s="29"/>
      <c r="M185" s="29"/>
      <c r="N185" s="132" t="s">
        <v>14</v>
      </c>
      <c r="O185" s="28"/>
      <c r="P185" s="29"/>
      <c r="Q185" s="29"/>
      <c r="R185" s="132" t="s">
        <v>15</v>
      </c>
      <c r="S185" s="132"/>
      <c r="T185" s="132"/>
      <c r="U185" s="132"/>
      <c r="V185" s="157"/>
    </row>
    <row r="186" spans="1:23" ht="20.100000000000001" customHeight="1" x14ac:dyDescent="0.15">
      <c r="A186" s="107"/>
      <c r="B186" s="107"/>
      <c r="C186" s="134"/>
      <c r="D186" s="135"/>
      <c r="E186" s="230"/>
      <c r="F186" s="230"/>
      <c r="G186" s="230"/>
      <c r="H186" s="230"/>
      <c r="I186" s="246"/>
      <c r="J186" s="247" t="str">
        <f>日付例&amp;"　年月日を入力してください。"</f>
        <v>例)2025/4/1、R7/4/1　年月日を入力してください。</v>
      </c>
      <c r="K186" s="247"/>
      <c r="L186" s="247"/>
      <c r="M186" s="247"/>
      <c r="N186" s="247"/>
      <c r="O186" s="248"/>
      <c r="P186" s="247"/>
      <c r="Q186" s="247"/>
      <c r="R186" s="247"/>
      <c r="S186" s="247"/>
      <c r="T186" s="247"/>
      <c r="U186" s="247"/>
      <c r="V186" s="157"/>
    </row>
    <row r="187" spans="1:23" ht="20.100000000000001" customHeight="1" x14ac:dyDescent="0.15">
      <c r="A187" s="107"/>
      <c r="B187" s="107"/>
      <c r="C187" s="134"/>
      <c r="D187" s="135">
        <v>2</v>
      </c>
      <c r="E187" s="112" t="s">
        <v>174</v>
      </c>
      <c r="I187" s="28"/>
      <c r="J187" s="29"/>
      <c r="K187" s="29"/>
      <c r="L187" s="29"/>
      <c r="M187" s="29"/>
      <c r="N187" s="132" t="s">
        <v>14</v>
      </c>
      <c r="O187" s="28"/>
      <c r="P187" s="29"/>
      <c r="Q187" s="29"/>
      <c r="R187" s="132" t="s">
        <v>15</v>
      </c>
      <c r="S187" s="132"/>
      <c r="T187" s="132"/>
      <c r="U187" s="132"/>
      <c r="V187" s="157"/>
    </row>
    <row r="188" spans="1:23" ht="30" customHeight="1" x14ac:dyDescent="0.15">
      <c r="A188" s="107"/>
      <c r="B188" s="107"/>
      <c r="C188" s="134"/>
      <c r="D188" s="135"/>
      <c r="E188" s="230"/>
      <c r="F188" s="230"/>
      <c r="G188" s="230"/>
      <c r="H188" s="230"/>
      <c r="I188" s="249"/>
      <c r="J188" s="247" t="str">
        <f>日付例&amp;"　年月日を入力してください。"</f>
        <v>例)2025/4/1、R7/4/1　年月日を入力してください。</v>
      </c>
      <c r="K188" s="247"/>
      <c r="L188" s="247"/>
      <c r="M188" s="247"/>
      <c r="N188" s="247"/>
      <c r="O188" s="247"/>
      <c r="P188" s="247"/>
      <c r="Q188" s="247"/>
      <c r="R188" s="247"/>
      <c r="S188" s="247"/>
      <c r="T188" s="247"/>
      <c r="U188" s="247"/>
      <c r="V188" s="157"/>
    </row>
    <row r="189" spans="1:23" ht="20.100000000000001" customHeight="1" x14ac:dyDescent="0.15">
      <c r="A189" s="107"/>
      <c r="B189" s="107"/>
      <c r="C189" s="250"/>
      <c r="D189" s="251" t="s">
        <v>178</v>
      </c>
      <c r="E189" s="252"/>
      <c r="F189" s="252"/>
      <c r="G189" s="252"/>
      <c r="H189" s="252"/>
      <c r="I189" s="252"/>
      <c r="J189" s="252"/>
      <c r="K189" s="252"/>
      <c r="L189" s="252"/>
      <c r="M189" s="252"/>
      <c r="N189" s="252"/>
      <c r="O189" s="252"/>
      <c r="P189" s="252"/>
      <c r="Q189" s="252"/>
      <c r="R189" s="252"/>
      <c r="S189" s="252"/>
      <c r="T189" s="252"/>
      <c r="U189" s="252"/>
      <c r="V189" s="133"/>
    </row>
    <row r="190" spans="1:23" ht="30" customHeight="1" x14ac:dyDescent="0.15">
      <c r="A190" s="107"/>
      <c r="B190" s="107"/>
      <c r="C190" s="134"/>
      <c r="D190" s="253" t="s">
        <v>13</v>
      </c>
      <c r="E190" s="254"/>
      <c r="F190" s="254"/>
      <c r="G190" s="254"/>
      <c r="H190" s="254"/>
      <c r="I190" s="254"/>
      <c r="J190" s="255"/>
      <c r="K190" s="256" t="s">
        <v>176</v>
      </c>
      <c r="L190" s="257"/>
      <c r="M190" s="257"/>
      <c r="N190" s="258"/>
      <c r="O190" s="259" t="s">
        <v>177</v>
      </c>
      <c r="P190" s="260"/>
      <c r="Q190" s="260"/>
      <c r="R190" s="261"/>
      <c r="S190" s="262" t="s">
        <v>175</v>
      </c>
      <c r="T190" s="260"/>
      <c r="U190" s="263"/>
      <c r="V190" s="133"/>
    </row>
    <row r="191" spans="1:23" ht="20.100000000000001" customHeight="1" x14ac:dyDescent="0.15">
      <c r="A191" s="107"/>
      <c r="B191" s="107"/>
      <c r="C191" s="134"/>
      <c r="D191" s="264">
        <v>3</v>
      </c>
      <c r="E191" s="265" t="s">
        <v>12</v>
      </c>
      <c r="F191" s="265"/>
      <c r="G191" s="265"/>
      <c r="H191" s="265"/>
      <c r="I191" s="265"/>
      <c r="J191" s="266"/>
      <c r="K191" s="32"/>
      <c r="L191" s="33"/>
      <c r="M191" s="33"/>
      <c r="N191" s="34"/>
      <c r="O191" s="9"/>
      <c r="P191" s="48"/>
      <c r="Q191" s="48"/>
      <c r="R191" s="49"/>
      <c r="S191" s="9"/>
      <c r="T191" s="48"/>
      <c r="U191" s="59"/>
      <c r="V191" s="133"/>
    </row>
    <row r="192" spans="1:23" ht="20.100000000000001" customHeight="1" x14ac:dyDescent="0.15">
      <c r="A192" s="107"/>
      <c r="B192" s="107"/>
      <c r="C192" s="134"/>
      <c r="D192" s="267">
        <v>4</v>
      </c>
      <c r="E192" s="268" t="s">
        <v>32</v>
      </c>
      <c r="F192" s="268"/>
      <c r="G192" s="268"/>
      <c r="H192" s="268"/>
      <c r="I192" s="268"/>
      <c r="J192" s="269"/>
      <c r="K192" s="25"/>
      <c r="L192" s="26"/>
      <c r="M192" s="26"/>
      <c r="N192" s="27"/>
      <c r="O192" s="11"/>
      <c r="P192" s="36"/>
      <c r="Q192" s="36"/>
      <c r="R192" s="50"/>
      <c r="S192" s="11"/>
      <c r="T192" s="36"/>
      <c r="U192" s="37"/>
      <c r="V192" s="133"/>
    </row>
    <row r="193" spans="1:23" ht="20.100000000000001" customHeight="1" x14ac:dyDescent="0.15">
      <c r="A193" s="107"/>
      <c r="B193" s="107"/>
      <c r="C193" s="134"/>
      <c r="D193" s="267">
        <v>5</v>
      </c>
      <c r="E193" s="268" t="s">
        <v>33</v>
      </c>
      <c r="F193" s="268"/>
      <c r="G193" s="268"/>
      <c r="H193" s="268"/>
      <c r="I193" s="268"/>
      <c r="J193" s="269"/>
      <c r="K193" s="25"/>
      <c r="L193" s="26"/>
      <c r="M193" s="26"/>
      <c r="N193" s="27"/>
      <c r="O193" s="11"/>
      <c r="P193" s="36"/>
      <c r="Q193" s="36"/>
      <c r="R193" s="50"/>
      <c r="S193" s="11"/>
      <c r="T193" s="36"/>
      <c r="U193" s="37"/>
      <c r="V193" s="133"/>
    </row>
    <row r="194" spans="1:23" ht="20.100000000000001" customHeight="1" x14ac:dyDescent="0.15">
      <c r="A194" s="107"/>
      <c r="B194" s="107"/>
      <c r="C194" s="134"/>
      <c r="D194" s="267">
        <v>6</v>
      </c>
      <c r="E194" s="268" t="s">
        <v>34</v>
      </c>
      <c r="F194" s="268"/>
      <c r="G194" s="268"/>
      <c r="H194" s="268"/>
      <c r="I194" s="268"/>
      <c r="J194" s="269"/>
      <c r="K194" s="25"/>
      <c r="L194" s="26"/>
      <c r="M194" s="26"/>
      <c r="N194" s="27"/>
      <c r="O194" s="11"/>
      <c r="P194" s="36"/>
      <c r="Q194" s="36"/>
      <c r="R194" s="50"/>
      <c r="S194" s="11"/>
      <c r="T194" s="36"/>
      <c r="U194" s="37"/>
      <c r="V194" s="133"/>
    </row>
    <row r="195" spans="1:23" ht="20.100000000000001" customHeight="1" x14ac:dyDescent="0.15">
      <c r="A195" s="107"/>
      <c r="B195" s="107"/>
      <c r="C195" s="134"/>
      <c r="D195" s="267">
        <v>7</v>
      </c>
      <c r="E195" s="268" t="s">
        <v>52</v>
      </c>
      <c r="F195" s="268"/>
      <c r="G195" s="268"/>
      <c r="H195" s="268"/>
      <c r="I195" s="268"/>
      <c r="J195" s="269"/>
      <c r="K195" s="25"/>
      <c r="L195" s="26"/>
      <c r="M195" s="26"/>
      <c r="N195" s="27"/>
      <c r="O195" s="11"/>
      <c r="P195" s="36"/>
      <c r="Q195" s="36"/>
      <c r="R195" s="50"/>
      <c r="S195" s="11"/>
      <c r="T195" s="36"/>
      <c r="U195" s="37"/>
      <c r="V195" s="133"/>
    </row>
    <row r="196" spans="1:23" ht="20.100000000000001" customHeight="1" thickBot="1" x14ac:dyDescent="0.2">
      <c r="A196" s="107"/>
      <c r="B196" s="107"/>
      <c r="C196" s="134"/>
      <c r="D196" s="267">
        <v>8</v>
      </c>
      <c r="E196" s="270" t="s">
        <v>35</v>
      </c>
      <c r="F196" s="270"/>
      <c r="G196" s="270"/>
      <c r="H196" s="270"/>
      <c r="I196" s="270"/>
      <c r="J196" s="271"/>
      <c r="K196" s="22"/>
      <c r="L196" s="23"/>
      <c r="M196" s="23"/>
      <c r="N196" s="24"/>
      <c r="O196" s="54"/>
      <c r="P196" s="55"/>
      <c r="Q196" s="55"/>
      <c r="R196" s="57"/>
      <c r="S196" s="54"/>
      <c r="T196" s="55"/>
      <c r="U196" s="56"/>
      <c r="V196" s="133"/>
    </row>
    <row r="197" spans="1:23" ht="20.100000000000001" customHeight="1" thickTop="1" x14ac:dyDescent="0.15">
      <c r="A197" s="107"/>
      <c r="B197" s="107"/>
      <c r="C197" s="134"/>
      <c r="D197" s="272" t="s">
        <v>36</v>
      </c>
      <c r="E197" s="273"/>
      <c r="F197" s="273"/>
      <c r="G197" s="273"/>
      <c r="H197" s="273"/>
      <c r="I197" s="273"/>
      <c r="J197" s="274"/>
      <c r="K197" s="275">
        <f>SUM(K191:N196)</f>
        <v>0</v>
      </c>
      <c r="L197" s="276"/>
      <c r="M197" s="276"/>
      <c r="N197" s="277"/>
      <c r="O197" s="278">
        <f>SUM(O191:R196)</f>
        <v>0</v>
      </c>
      <c r="P197" s="279"/>
      <c r="Q197" s="279"/>
      <c r="R197" s="280"/>
      <c r="S197" s="278">
        <f>SUM(S191:U196)</f>
        <v>0</v>
      </c>
      <c r="T197" s="279"/>
      <c r="U197" s="281"/>
      <c r="V197" s="133"/>
    </row>
    <row r="198" spans="1:23" ht="20.100000000000001" customHeight="1" x14ac:dyDescent="0.15">
      <c r="A198" s="107"/>
      <c r="B198" s="107"/>
      <c r="C198" s="134"/>
      <c r="D198" s="282"/>
      <c r="E198" s="282"/>
      <c r="F198" s="282"/>
      <c r="G198" s="282"/>
      <c r="H198" s="282"/>
      <c r="I198" s="282"/>
      <c r="J198" s="282"/>
      <c r="K198" s="283"/>
      <c r="L198" s="284"/>
      <c r="M198" s="284"/>
      <c r="N198" s="284"/>
      <c r="O198" s="283"/>
      <c r="P198" s="284"/>
      <c r="Q198" s="284"/>
      <c r="R198" s="284"/>
      <c r="S198" s="283"/>
      <c r="T198" s="284"/>
      <c r="U198" s="284"/>
      <c r="V198" s="133"/>
    </row>
    <row r="199" spans="1:23" ht="15.75" customHeight="1" x14ac:dyDescent="0.15">
      <c r="A199" s="107"/>
      <c r="B199" s="107"/>
      <c r="C199" s="145"/>
      <c r="D199" s="146"/>
      <c r="E199" s="146"/>
      <c r="F199" s="146"/>
      <c r="G199" s="146"/>
      <c r="H199" s="146"/>
      <c r="I199" s="146"/>
      <c r="J199" s="147"/>
      <c r="K199" s="147"/>
      <c r="L199" s="147"/>
      <c r="M199" s="147"/>
      <c r="N199" s="147"/>
      <c r="O199" s="147"/>
      <c r="P199" s="147"/>
      <c r="Q199" s="147"/>
      <c r="R199" s="147"/>
      <c r="S199" s="147"/>
      <c r="T199" s="147"/>
      <c r="U199" s="147"/>
      <c r="V199" s="148"/>
    </row>
    <row r="200" spans="1:23" ht="15.75" customHeight="1" x14ac:dyDescent="0.15">
      <c r="A200" s="107"/>
      <c r="B200" s="107"/>
      <c r="C200" s="132"/>
      <c r="D200" s="132"/>
      <c r="E200" s="132"/>
      <c r="F200" s="132"/>
      <c r="G200" s="132"/>
      <c r="H200" s="132"/>
      <c r="I200" s="132"/>
      <c r="J200" s="149"/>
      <c r="K200" s="149"/>
      <c r="L200" s="149"/>
      <c r="M200" s="149"/>
      <c r="N200" s="149"/>
      <c r="O200" s="149"/>
      <c r="P200" s="149"/>
      <c r="Q200" s="149"/>
      <c r="R200" s="149"/>
      <c r="S200" s="149"/>
      <c r="T200" s="149"/>
      <c r="U200" s="149"/>
      <c r="V200" s="132"/>
    </row>
    <row r="201" spans="1:23" ht="15.75" customHeight="1" x14ac:dyDescent="0.15">
      <c r="A201" s="107"/>
      <c r="B201" s="107"/>
      <c r="C201" s="132"/>
      <c r="D201" s="132"/>
      <c r="E201" s="132"/>
      <c r="F201" s="132"/>
      <c r="G201" s="132"/>
      <c r="H201" s="132"/>
      <c r="I201" s="132"/>
      <c r="J201" s="149"/>
      <c r="K201" s="149"/>
      <c r="L201" s="149"/>
      <c r="M201" s="244"/>
      <c r="N201" s="149"/>
      <c r="O201" s="149"/>
      <c r="P201" s="244"/>
      <c r="Q201" s="149"/>
      <c r="R201" s="149"/>
      <c r="S201" s="149"/>
      <c r="T201" s="149"/>
      <c r="U201" s="149"/>
      <c r="V201" s="149"/>
      <c r="W201" s="149"/>
    </row>
    <row r="202" spans="1:23" ht="20.100000000000001" customHeight="1" x14ac:dyDescent="0.15">
      <c r="A202" s="107"/>
      <c r="B202" s="107"/>
      <c r="C202" s="151" t="s">
        <v>64</v>
      </c>
      <c r="D202" s="152"/>
      <c r="E202" s="152"/>
      <c r="F202" s="152"/>
      <c r="G202" s="152"/>
      <c r="H202" s="153"/>
      <c r="T202" s="127"/>
      <c r="U202" s="127"/>
      <c r="V202" s="127"/>
    </row>
    <row r="203" spans="1:23" ht="15.75" customHeight="1" x14ac:dyDescent="0.15">
      <c r="A203" s="107"/>
      <c r="B203" s="107"/>
      <c r="C203" s="126"/>
      <c r="D203" s="128"/>
      <c r="E203" s="128"/>
      <c r="F203" s="128"/>
      <c r="G203" s="128"/>
      <c r="H203" s="128"/>
      <c r="I203" s="130"/>
      <c r="J203" s="130"/>
      <c r="K203" s="130"/>
      <c r="L203" s="130"/>
      <c r="M203" s="130"/>
      <c r="N203" s="130"/>
      <c r="O203" s="130"/>
      <c r="P203" s="130"/>
      <c r="Q203" s="130"/>
      <c r="R203" s="130"/>
      <c r="S203" s="130"/>
      <c r="T203" s="132"/>
      <c r="U203" s="243"/>
      <c r="V203" s="285"/>
      <c r="W203" s="132"/>
    </row>
    <row r="204" spans="1:23" ht="14.25" hidden="1" x14ac:dyDescent="0.15">
      <c r="A204" s="107"/>
      <c r="B204" s="107"/>
      <c r="C204" s="126"/>
      <c r="D204" s="155"/>
      <c r="E204" s="155"/>
      <c r="F204" s="155"/>
      <c r="G204" s="155"/>
      <c r="H204" s="155"/>
      <c r="I204" s="155"/>
      <c r="J204" s="155"/>
      <c r="K204" s="155"/>
      <c r="L204" s="155"/>
      <c r="M204" s="155"/>
      <c r="N204" s="155"/>
      <c r="O204" s="155"/>
      <c r="P204" s="155"/>
      <c r="Q204" s="155"/>
      <c r="R204" s="155"/>
      <c r="S204" s="155"/>
      <c r="T204" s="155"/>
      <c r="U204" s="286"/>
      <c r="V204" s="287"/>
      <c r="W204" s="155"/>
    </row>
    <row r="205" spans="1:23" ht="20.100000000000001" customHeight="1" x14ac:dyDescent="0.15">
      <c r="A205" s="107"/>
      <c r="B205" s="107"/>
      <c r="C205" s="126"/>
      <c r="D205" s="288" t="s">
        <v>73</v>
      </c>
      <c r="E205" s="289"/>
      <c r="F205" s="289"/>
      <c r="G205" s="289"/>
      <c r="H205" s="289"/>
      <c r="I205" s="289"/>
      <c r="J205" s="289"/>
      <c r="K205" s="289"/>
      <c r="L205" s="290" t="s">
        <v>54</v>
      </c>
      <c r="M205" s="291"/>
      <c r="N205" s="292"/>
      <c r="O205" s="293"/>
      <c r="P205" s="294"/>
      <c r="U205" s="113"/>
      <c r="V205" s="295"/>
    </row>
    <row r="206" spans="1:23" ht="20.100000000000001" customHeight="1" x14ac:dyDescent="0.15">
      <c r="A206" s="107"/>
      <c r="B206" s="107"/>
      <c r="C206" s="126"/>
      <c r="D206" s="296">
        <v>1</v>
      </c>
      <c r="E206" s="297" t="s">
        <v>201</v>
      </c>
      <c r="F206" s="298"/>
      <c r="G206" s="298"/>
      <c r="H206" s="298"/>
      <c r="I206" s="298"/>
      <c r="J206" s="298"/>
      <c r="K206" s="299"/>
      <c r="L206" s="9"/>
      <c r="M206" s="10"/>
      <c r="N206" s="300" t="s">
        <v>23</v>
      </c>
      <c r="O206" s="294"/>
      <c r="P206" s="294"/>
      <c r="U206" s="113"/>
      <c r="V206" s="295"/>
    </row>
    <row r="207" spans="1:23" ht="20.100000000000001" customHeight="1" x14ac:dyDescent="0.15">
      <c r="A207" s="107"/>
      <c r="B207" s="107"/>
      <c r="C207" s="126"/>
      <c r="D207" s="301">
        <f>D206+1</f>
        <v>2</v>
      </c>
      <c r="E207" s="302" t="s">
        <v>202</v>
      </c>
      <c r="F207" s="303"/>
      <c r="G207" s="303"/>
      <c r="H207" s="303"/>
      <c r="I207" s="303"/>
      <c r="J207" s="303"/>
      <c r="K207" s="304"/>
      <c r="L207" s="11"/>
      <c r="M207" s="12"/>
      <c r="N207" s="305" t="s">
        <v>23</v>
      </c>
      <c r="O207" s="294"/>
      <c r="P207" s="294"/>
      <c r="U207" s="113"/>
      <c r="V207" s="295"/>
    </row>
    <row r="208" spans="1:23" ht="20.100000000000001" customHeight="1" x14ac:dyDescent="0.15">
      <c r="A208" s="107"/>
      <c r="B208" s="107"/>
      <c r="C208" s="126"/>
      <c r="D208" s="301">
        <f t="shared" ref="D208:D238" si="0">D207+1</f>
        <v>3</v>
      </c>
      <c r="E208" s="302" t="s">
        <v>92</v>
      </c>
      <c r="F208" s="303"/>
      <c r="G208" s="303"/>
      <c r="H208" s="303"/>
      <c r="I208" s="303"/>
      <c r="J208" s="303"/>
      <c r="K208" s="304"/>
      <c r="L208" s="11"/>
      <c r="M208" s="12"/>
      <c r="N208" s="306" t="s">
        <v>23</v>
      </c>
      <c r="U208" s="113"/>
      <c r="V208" s="295"/>
    </row>
    <row r="209" spans="1:22" ht="20.100000000000001" customHeight="1" x14ac:dyDescent="0.15">
      <c r="A209" s="107"/>
      <c r="B209" s="107"/>
      <c r="C209" s="126"/>
      <c r="D209" s="307">
        <f t="shared" si="0"/>
        <v>4</v>
      </c>
      <c r="E209" s="302" t="s">
        <v>93</v>
      </c>
      <c r="F209" s="303"/>
      <c r="G209" s="303"/>
      <c r="H209" s="303"/>
      <c r="I209" s="303"/>
      <c r="J209" s="303"/>
      <c r="K209" s="304"/>
      <c r="L209" s="11"/>
      <c r="M209" s="12"/>
      <c r="N209" s="305" t="s">
        <v>23</v>
      </c>
      <c r="U209" s="113"/>
      <c r="V209" s="295"/>
    </row>
    <row r="210" spans="1:22" ht="20.100000000000001" customHeight="1" x14ac:dyDescent="0.15">
      <c r="A210" s="107"/>
      <c r="B210" s="107"/>
      <c r="C210" s="126"/>
      <c r="D210" s="301">
        <f t="shared" si="0"/>
        <v>5</v>
      </c>
      <c r="E210" s="302" t="s">
        <v>194</v>
      </c>
      <c r="F210" s="303"/>
      <c r="G210" s="303"/>
      <c r="H210" s="303"/>
      <c r="I210" s="303"/>
      <c r="J210" s="303"/>
      <c r="K210" s="304"/>
      <c r="L210" s="11"/>
      <c r="M210" s="12"/>
      <c r="N210" s="305" t="s">
        <v>23</v>
      </c>
      <c r="U210" s="113"/>
      <c r="V210" s="295"/>
    </row>
    <row r="211" spans="1:22" ht="20.100000000000001" customHeight="1" x14ac:dyDescent="0.15">
      <c r="A211" s="107"/>
      <c r="B211" s="107"/>
      <c r="C211" s="126"/>
      <c r="D211" s="307">
        <f t="shared" si="0"/>
        <v>6</v>
      </c>
      <c r="E211" s="302" t="s">
        <v>94</v>
      </c>
      <c r="F211" s="303"/>
      <c r="G211" s="303"/>
      <c r="H211" s="303"/>
      <c r="I211" s="303"/>
      <c r="J211" s="303"/>
      <c r="K211" s="304"/>
      <c r="L211" s="11"/>
      <c r="M211" s="12"/>
      <c r="N211" s="305" t="s">
        <v>23</v>
      </c>
      <c r="U211" s="113"/>
      <c r="V211" s="295"/>
    </row>
    <row r="212" spans="1:22" ht="20.100000000000001" customHeight="1" x14ac:dyDescent="0.15">
      <c r="A212" s="107"/>
      <c r="B212" s="107"/>
      <c r="C212" s="126"/>
      <c r="D212" s="301">
        <f t="shared" si="0"/>
        <v>7</v>
      </c>
      <c r="E212" s="302" t="s">
        <v>185</v>
      </c>
      <c r="F212" s="303"/>
      <c r="G212" s="303"/>
      <c r="H212" s="303"/>
      <c r="I212" s="303"/>
      <c r="J212" s="303"/>
      <c r="K212" s="304"/>
      <c r="L212" s="11"/>
      <c r="M212" s="12"/>
      <c r="N212" s="305" t="s">
        <v>23</v>
      </c>
      <c r="U212" s="113"/>
      <c r="V212" s="295"/>
    </row>
    <row r="213" spans="1:22" ht="20.100000000000001" customHeight="1" x14ac:dyDescent="0.15">
      <c r="A213" s="107"/>
      <c r="B213" s="107"/>
      <c r="C213" s="126"/>
      <c r="D213" s="307">
        <f t="shared" si="0"/>
        <v>8</v>
      </c>
      <c r="E213" s="302" t="s">
        <v>186</v>
      </c>
      <c r="F213" s="303"/>
      <c r="G213" s="303"/>
      <c r="H213" s="303"/>
      <c r="I213" s="303"/>
      <c r="J213" s="303"/>
      <c r="K213" s="304"/>
      <c r="L213" s="11"/>
      <c r="M213" s="13"/>
      <c r="N213" s="305" t="s">
        <v>23</v>
      </c>
      <c r="U213" s="113"/>
      <c r="V213" s="295"/>
    </row>
    <row r="214" spans="1:22" ht="20.100000000000001" customHeight="1" x14ac:dyDescent="0.15">
      <c r="A214" s="107"/>
      <c r="B214" s="107"/>
      <c r="C214" s="126"/>
      <c r="D214" s="301">
        <f t="shared" si="0"/>
        <v>9</v>
      </c>
      <c r="E214" s="308" t="s">
        <v>95</v>
      </c>
      <c r="F214" s="309"/>
      <c r="G214" s="309"/>
      <c r="H214" s="309"/>
      <c r="I214" s="309"/>
      <c r="J214" s="309"/>
      <c r="K214" s="310"/>
      <c r="L214" s="11"/>
      <c r="M214" s="13"/>
      <c r="N214" s="305" t="s">
        <v>23</v>
      </c>
      <c r="U214" s="113"/>
      <c r="V214" s="295"/>
    </row>
    <row r="215" spans="1:22" ht="20.100000000000001" customHeight="1" x14ac:dyDescent="0.15">
      <c r="A215" s="107"/>
      <c r="B215" s="107"/>
      <c r="C215" s="126"/>
      <c r="D215" s="307">
        <f t="shared" si="0"/>
        <v>10</v>
      </c>
      <c r="E215" s="308" t="s">
        <v>211</v>
      </c>
      <c r="F215" s="309"/>
      <c r="G215" s="309"/>
      <c r="H215" s="309"/>
      <c r="I215" s="309"/>
      <c r="J215" s="309"/>
      <c r="K215" s="310"/>
      <c r="L215" s="11"/>
      <c r="M215" s="13"/>
      <c r="N215" s="305" t="s">
        <v>23</v>
      </c>
      <c r="U215" s="113"/>
      <c r="V215" s="295"/>
    </row>
    <row r="216" spans="1:22" ht="20.100000000000001" customHeight="1" x14ac:dyDescent="0.15">
      <c r="A216" s="107"/>
      <c r="B216" s="107"/>
      <c r="C216" s="126"/>
      <c r="D216" s="301">
        <f t="shared" si="0"/>
        <v>11</v>
      </c>
      <c r="E216" s="308" t="s">
        <v>96</v>
      </c>
      <c r="F216" s="309"/>
      <c r="G216" s="309"/>
      <c r="H216" s="309"/>
      <c r="I216" s="309"/>
      <c r="J216" s="309"/>
      <c r="K216" s="310"/>
      <c r="L216" s="11"/>
      <c r="M216" s="13"/>
      <c r="N216" s="305" t="s">
        <v>23</v>
      </c>
      <c r="U216" s="113"/>
      <c r="V216" s="295"/>
    </row>
    <row r="217" spans="1:22" ht="20.100000000000001" customHeight="1" x14ac:dyDescent="0.15">
      <c r="A217" s="107"/>
      <c r="B217" s="107"/>
      <c r="C217" s="126"/>
      <c r="D217" s="307">
        <f t="shared" si="0"/>
        <v>12</v>
      </c>
      <c r="E217" s="308" t="s">
        <v>97</v>
      </c>
      <c r="F217" s="309"/>
      <c r="G217" s="309"/>
      <c r="H217" s="309"/>
      <c r="I217" s="309"/>
      <c r="J217" s="309"/>
      <c r="K217" s="310"/>
      <c r="L217" s="11"/>
      <c r="M217" s="13"/>
      <c r="N217" s="305" t="s">
        <v>23</v>
      </c>
      <c r="U217" s="113"/>
      <c r="V217" s="295"/>
    </row>
    <row r="218" spans="1:22" ht="20.100000000000001" customHeight="1" x14ac:dyDescent="0.15">
      <c r="A218" s="107"/>
      <c r="B218" s="107"/>
      <c r="C218" s="126"/>
      <c r="D218" s="301">
        <f t="shared" si="0"/>
        <v>13</v>
      </c>
      <c r="E218" s="308" t="s">
        <v>212</v>
      </c>
      <c r="F218" s="309"/>
      <c r="G218" s="309"/>
      <c r="H218" s="309"/>
      <c r="I218" s="309"/>
      <c r="J218" s="309"/>
      <c r="K218" s="310"/>
      <c r="L218" s="11"/>
      <c r="M218" s="13"/>
      <c r="N218" s="305" t="s">
        <v>23</v>
      </c>
      <c r="U218" s="113"/>
      <c r="V218" s="295"/>
    </row>
    <row r="219" spans="1:22" ht="20.100000000000001" customHeight="1" x14ac:dyDescent="0.15">
      <c r="A219" s="107"/>
      <c r="B219" s="107"/>
      <c r="C219" s="126"/>
      <c r="D219" s="307">
        <f t="shared" si="0"/>
        <v>14</v>
      </c>
      <c r="E219" s="308" t="s">
        <v>98</v>
      </c>
      <c r="F219" s="309"/>
      <c r="G219" s="309"/>
      <c r="H219" s="309"/>
      <c r="I219" s="309"/>
      <c r="J219" s="309"/>
      <c r="K219" s="310"/>
      <c r="L219" s="11"/>
      <c r="M219" s="13"/>
      <c r="N219" s="305" t="s">
        <v>23</v>
      </c>
      <c r="U219" s="113"/>
      <c r="V219" s="295"/>
    </row>
    <row r="220" spans="1:22" ht="20.100000000000001" customHeight="1" x14ac:dyDescent="0.15">
      <c r="A220" s="107"/>
      <c r="B220" s="107"/>
      <c r="C220" s="126"/>
      <c r="D220" s="301">
        <f t="shared" si="0"/>
        <v>15</v>
      </c>
      <c r="E220" s="308" t="s">
        <v>99</v>
      </c>
      <c r="F220" s="309"/>
      <c r="G220" s="309"/>
      <c r="H220" s="309"/>
      <c r="I220" s="309"/>
      <c r="J220" s="309"/>
      <c r="K220" s="310"/>
      <c r="L220" s="11"/>
      <c r="M220" s="13"/>
      <c r="N220" s="305" t="s">
        <v>23</v>
      </c>
      <c r="U220" s="113"/>
      <c r="V220" s="295"/>
    </row>
    <row r="221" spans="1:22" ht="20.100000000000001" customHeight="1" x14ac:dyDescent="0.15">
      <c r="A221" s="107"/>
      <c r="B221" s="107"/>
      <c r="C221" s="126"/>
      <c r="D221" s="307">
        <f t="shared" si="0"/>
        <v>16</v>
      </c>
      <c r="E221" s="308" t="s">
        <v>100</v>
      </c>
      <c r="F221" s="309"/>
      <c r="G221" s="309"/>
      <c r="H221" s="309"/>
      <c r="I221" s="309"/>
      <c r="J221" s="309"/>
      <c r="K221" s="310"/>
      <c r="L221" s="11"/>
      <c r="M221" s="13"/>
      <c r="N221" s="305" t="s">
        <v>23</v>
      </c>
      <c r="U221" s="113"/>
      <c r="V221" s="295"/>
    </row>
    <row r="222" spans="1:22" ht="20.100000000000001" customHeight="1" x14ac:dyDescent="0.15">
      <c r="A222" s="107"/>
      <c r="B222" s="107"/>
      <c r="C222" s="126"/>
      <c r="D222" s="301">
        <f t="shared" si="0"/>
        <v>17</v>
      </c>
      <c r="E222" s="112" t="s">
        <v>101</v>
      </c>
      <c r="L222" s="11"/>
      <c r="M222" s="13"/>
      <c r="N222" s="305" t="s">
        <v>23</v>
      </c>
      <c r="U222" s="113"/>
      <c r="V222" s="295"/>
    </row>
    <row r="223" spans="1:22" ht="20.100000000000001" customHeight="1" x14ac:dyDescent="0.15">
      <c r="A223" s="107"/>
      <c r="B223" s="107"/>
      <c r="C223" s="126"/>
      <c r="D223" s="307">
        <f t="shared" si="0"/>
        <v>18</v>
      </c>
      <c r="E223" s="311" t="s">
        <v>76</v>
      </c>
      <c r="F223" s="302" t="s">
        <v>195</v>
      </c>
      <c r="G223" s="303"/>
      <c r="H223" s="303"/>
      <c r="I223" s="303"/>
      <c r="J223" s="303"/>
      <c r="K223" s="310"/>
      <c r="L223" s="11"/>
      <c r="M223" s="12"/>
      <c r="N223" s="305" t="s">
        <v>23</v>
      </c>
      <c r="U223" s="113"/>
      <c r="V223" s="295"/>
    </row>
    <row r="224" spans="1:22" ht="20.100000000000001" customHeight="1" x14ac:dyDescent="0.15">
      <c r="A224" s="107"/>
      <c r="B224" s="107"/>
      <c r="C224" s="126"/>
      <c r="D224" s="307">
        <f t="shared" si="0"/>
        <v>19</v>
      </c>
      <c r="E224" s="312"/>
      <c r="F224" s="302" t="s">
        <v>102</v>
      </c>
      <c r="G224" s="303"/>
      <c r="H224" s="303"/>
      <c r="I224" s="303"/>
      <c r="J224" s="303"/>
      <c r="K224" s="310"/>
      <c r="L224" s="11"/>
      <c r="M224" s="12"/>
      <c r="N224" s="305" t="s">
        <v>23</v>
      </c>
      <c r="U224" s="113"/>
      <c r="V224" s="295"/>
    </row>
    <row r="225" spans="1:23" ht="20.100000000000001" customHeight="1" x14ac:dyDescent="0.15">
      <c r="A225" s="107"/>
      <c r="B225" s="107"/>
      <c r="C225" s="126"/>
      <c r="D225" s="301">
        <f t="shared" si="0"/>
        <v>20</v>
      </c>
      <c r="E225" s="312"/>
      <c r="F225" s="302" t="s">
        <v>103</v>
      </c>
      <c r="G225" s="303"/>
      <c r="H225" s="303"/>
      <c r="I225" s="303"/>
      <c r="J225" s="303"/>
      <c r="K225" s="310"/>
      <c r="L225" s="11"/>
      <c r="M225" s="12"/>
      <c r="N225" s="305" t="s">
        <v>23</v>
      </c>
      <c r="U225" s="113"/>
      <c r="V225" s="295"/>
    </row>
    <row r="226" spans="1:23" ht="20.100000000000001" customHeight="1" x14ac:dyDescent="0.15">
      <c r="A226" s="107"/>
      <c r="B226" s="107"/>
      <c r="C226" s="126"/>
      <c r="D226" s="301">
        <f t="shared" si="0"/>
        <v>21</v>
      </c>
      <c r="E226" s="312"/>
      <c r="F226" s="302" t="s">
        <v>196</v>
      </c>
      <c r="G226" s="303"/>
      <c r="H226" s="303"/>
      <c r="I226" s="303"/>
      <c r="J226" s="303"/>
      <c r="K226" s="310"/>
      <c r="L226" s="11"/>
      <c r="M226" s="12"/>
      <c r="N226" s="305" t="s">
        <v>23</v>
      </c>
      <c r="U226" s="113"/>
      <c r="V226" s="295"/>
    </row>
    <row r="227" spans="1:23" ht="20.100000000000001" customHeight="1" x14ac:dyDescent="0.15">
      <c r="A227" s="107"/>
      <c r="B227" s="107"/>
      <c r="C227" s="126"/>
      <c r="D227" s="313">
        <f t="shared" si="0"/>
        <v>22</v>
      </c>
      <c r="E227" s="312"/>
      <c r="F227" s="302" t="s">
        <v>104</v>
      </c>
      <c r="G227" s="303"/>
      <c r="H227" s="303"/>
      <c r="I227" s="303"/>
      <c r="J227" s="303"/>
      <c r="K227" s="310"/>
      <c r="L227" s="11"/>
      <c r="M227" s="12"/>
      <c r="N227" s="305" t="s">
        <v>23</v>
      </c>
      <c r="U227" s="113"/>
      <c r="V227" s="295"/>
    </row>
    <row r="228" spans="1:23" ht="20.100000000000001" customHeight="1" x14ac:dyDescent="0.15">
      <c r="A228" s="107"/>
      <c r="B228" s="107"/>
      <c r="C228" s="126"/>
      <c r="D228" s="307">
        <f t="shared" si="0"/>
        <v>23</v>
      </c>
      <c r="E228" s="312"/>
      <c r="F228" s="302" t="s">
        <v>197</v>
      </c>
      <c r="G228" s="303"/>
      <c r="H228" s="303"/>
      <c r="I228" s="303"/>
      <c r="J228" s="303"/>
      <c r="K228" s="310"/>
      <c r="L228" s="11"/>
      <c r="M228" s="12"/>
      <c r="N228" s="305" t="s">
        <v>23</v>
      </c>
      <c r="U228" s="113"/>
      <c r="V228" s="295"/>
    </row>
    <row r="229" spans="1:23" ht="20.100000000000001" customHeight="1" x14ac:dyDescent="0.15">
      <c r="A229" s="107"/>
      <c r="B229" s="107"/>
      <c r="C229" s="126"/>
      <c r="D229" s="301">
        <f t="shared" si="0"/>
        <v>24</v>
      </c>
      <c r="E229" s="312"/>
      <c r="F229" s="302" t="s">
        <v>105</v>
      </c>
      <c r="G229" s="303"/>
      <c r="H229" s="303"/>
      <c r="I229" s="303"/>
      <c r="J229" s="303"/>
      <c r="K229" s="310"/>
      <c r="L229" s="11"/>
      <c r="M229" s="12"/>
      <c r="N229" s="305" t="s">
        <v>23</v>
      </c>
      <c r="U229" s="113"/>
      <c r="V229" s="295"/>
    </row>
    <row r="230" spans="1:23" ht="20.100000000000001" customHeight="1" x14ac:dyDescent="0.15">
      <c r="A230" s="107"/>
      <c r="B230" s="107"/>
      <c r="C230" s="126"/>
      <c r="D230" s="313">
        <f t="shared" si="0"/>
        <v>25</v>
      </c>
      <c r="E230" s="312"/>
      <c r="F230" s="302" t="s">
        <v>198</v>
      </c>
      <c r="G230" s="303"/>
      <c r="H230" s="303"/>
      <c r="I230" s="303"/>
      <c r="J230" s="303"/>
      <c r="K230" s="310"/>
      <c r="L230" s="11"/>
      <c r="M230" s="14"/>
      <c r="N230" s="305" t="s">
        <v>23</v>
      </c>
      <c r="U230" s="113"/>
      <c r="V230" s="295"/>
    </row>
    <row r="231" spans="1:23" ht="20.100000000000001" customHeight="1" x14ac:dyDescent="0.15">
      <c r="A231" s="107"/>
      <c r="B231" s="107"/>
      <c r="C231" s="126"/>
      <c r="D231" s="307">
        <f t="shared" si="0"/>
        <v>26</v>
      </c>
      <c r="E231" s="312"/>
      <c r="F231" s="302" t="s">
        <v>106</v>
      </c>
      <c r="G231" s="303"/>
      <c r="H231" s="303"/>
      <c r="I231" s="303"/>
      <c r="J231" s="303"/>
      <c r="K231" s="310"/>
      <c r="L231" s="11"/>
      <c r="M231" s="14"/>
      <c r="N231" s="305" t="s">
        <v>23</v>
      </c>
      <c r="U231" s="113"/>
      <c r="V231" s="295"/>
    </row>
    <row r="232" spans="1:23" ht="20.100000000000001" customHeight="1" x14ac:dyDescent="0.15">
      <c r="A232" s="107"/>
      <c r="B232" s="107"/>
      <c r="C232" s="126"/>
      <c r="D232" s="301">
        <f t="shared" si="0"/>
        <v>27</v>
      </c>
      <c r="E232" s="312"/>
      <c r="F232" s="314" t="s">
        <v>107</v>
      </c>
      <c r="G232" s="315"/>
      <c r="H232" s="315"/>
      <c r="I232" s="315"/>
      <c r="J232" s="315"/>
      <c r="K232" s="310"/>
      <c r="L232" s="11"/>
      <c r="M232" s="12"/>
      <c r="N232" s="305" t="s">
        <v>23</v>
      </c>
      <c r="U232" s="113"/>
      <c r="V232" s="295"/>
    </row>
    <row r="233" spans="1:23" ht="20.100000000000001" customHeight="1" x14ac:dyDescent="0.15">
      <c r="A233" s="107"/>
      <c r="B233" s="107"/>
      <c r="C233" s="126"/>
      <c r="D233" s="301">
        <f t="shared" si="0"/>
        <v>28</v>
      </c>
      <c r="E233" s="316"/>
      <c r="F233" s="314" t="s">
        <v>108</v>
      </c>
      <c r="G233" s="315"/>
      <c r="H233" s="315"/>
      <c r="I233" s="315"/>
      <c r="J233" s="315"/>
      <c r="K233" s="310"/>
      <c r="L233" s="11"/>
      <c r="M233" s="12"/>
      <c r="N233" s="305" t="s">
        <v>23</v>
      </c>
      <c r="U233" s="113"/>
      <c r="V233" s="295"/>
    </row>
    <row r="234" spans="1:23" ht="20.100000000000001" customHeight="1" x14ac:dyDescent="0.15">
      <c r="A234" s="107"/>
      <c r="B234" s="107"/>
      <c r="C234" s="126"/>
      <c r="D234" s="313">
        <f t="shared" si="0"/>
        <v>29</v>
      </c>
      <c r="E234" s="317" t="s">
        <v>77</v>
      </c>
      <c r="F234" s="318"/>
      <c r="G234" s="318"/>
      <c r="H234" s="318"/>
      <c r="I234" s="318"/>
      <c r="J234" s="318"/>
      <c r="K234" s="319"/>
      <c r="L234" s="11"/>
      <c r="M234" s="12"/>
      <c r="N234" s="305" t="s">
        <v>23</v>
      </c>
      <c r="U234" s="113"/>
      <c r="V234" s="295"/>
    </row>
    <row r="235" spans="1:23" ht="20.100000000000001" customHeight="1" x14ac:dyDescent="0.15">
      <c r="A235" s="107"/>
      <c r="B235" s="107"/>
      <c r="C235" s="126"/>
      <c r="D235" s="313">
        <f t="shared" si="0"/>
        <v>30</v>
      </c>
      <c r="E235" s="317" t="s">
        <v>109</v>
      </c>
      <c r="F235" s="318"/>
      <c r="G235" s="318"/>
      <c r="H235" s="318"/>
      <c r="I235" s="318"/>
      <c r="J235" s="318"/>
      <c r="K235" s="319"/>
      <c r="L235" s="11"/>
      <c r="M235" s="14"/>
      <c r="N235" s="305" t="s">
        <v>23</v>
      </c>
      <c r="U235" s="113"/>
      <c r="V235" s="295"/>
    </row>
    <row r="236" spans="1:23" ht="20.100000000000001" customHeight="1" x14ac:dyDescent="0.15">
      <c r="A236" s="107"/>
      <c r="B236" s="107"/>
      <c r="C236" s="126"/>
      <c r="D236" s="313">
        <f t="shared" si="0"/>
        <v>31</v>
      </c>
      <c r="E236" s="317" t="s">
        <v>78</v>
      </c>
      <c r="F236" s="318"/>
      <c r="G236" s="318"/>
      <c r="H236" s="318"/>
      <c r="I236" s="318"/>
      <c r="J236" s="318"/>
      <c r="K236" s="319"/>
      <c r="L236" s="11"/>
      <c r="M236" s="12"/>
      <c r="N236" s="305" t="s">
        <v>23</v>
      </c>
      <c r="U236" s="113"/>
      <c r="V236" s="295"/>
    </row>
    <row r="237" spans="1:23" ht="20.100000000000001" customHeight="1" x14ac:dyDescent="0.15">
      <c r="A237" s="107"/>
      <c r="B237" s="107"/>
      <c r="C237" s="126"/>
      <c r="D237" s="313">
        <f t="shared" si="0"/>
        <v>32</v>
      </c>
      <c r="E237" s="317" t="s">
        <v>110</v>
      </c>
      <c r="F237" s="318"/>
      <c r="G237" s="318"/>
      <c r="H237" s="318"/>
      <c r="I237" s="318"/>
      <c r="J237" s="318"/>
      <c r="K237" s="319"/>
      <c r="L237" s="11"/>
      <c r="M237" s="14"/>
      <c r="N237" s="305" t="s">
        <v>23</v>
      </c>
      <c r="U237" s="113"/>
      <c r="V237" s="295"/>
    </row>
    <row r="238" spans="1:23" ht="20.100000000000001" customHeight="1" x14ac:dyDescent="0.15">
      <c r="A238" s="107"/>
      <c r="B238" s="107"/>
      <c r="C238" s="126"/>
      <c r="D238" s="320">
        <f t="shared" si="0"/>
        <v>33</v>
      </c>
      <c r="E238" s="321" t="s">
        <v>111</v>
      </c>
      <c r="F238" s="322"/>
      <c r="G238" s="322"/>
      <c r="H238" s="322"/>
      <c r="I238" s="322"/>
      <c r="J238" s="322"/>
      <c r="K238" s="323"/>
      <c r="L238" s="15"/>
      <c r="M238" s="16"/>
      <c r="N238" s="324" t="s">
        <v>23</v>
      </c>
      <c r="U238" s="113"/>
      <c r="V238" s="295"/>
    </row>
    <row r="239" spans="1:23" ht="20.100000000000001" customHeight="1" x14ac:dyDescent="0.15">
      <c r="A239" s="107"/>
      <c r="B239" s="107"/>
      <c r="C239" s="126"/>
      <c r="D239" s="325"/>
      <c r="L239" s="326"/>
      <c r="M239" s="327"/>
      <c r="N239" s="107"/>
      <c r="U239" s="113"/>
      <c r="V239" s="295"/>
    </row>
    <row r="240" spans="1:23" ht="15.75" customHeight="1" x14ac:dyDescent="0.15">
      <c r="A240" s="107"/>
      <c r="B240" s="107"/>
      <c r="C240" s="145"/>
      <c r="D240" s="146"/>
      <c r="E240" s="146"/>
      <c r="F240" s="146"/>
      <c r="G240" s="146"/>
      <c r="H240" s="146"/>
      <c r="I240" s="146"/>
      <c r="J240" s="146"/>
      <c r="K240" s="146"/>
      <c r="L240" s="146"/>
      <c r="M240" s="146"/>
      <c r="N240" s="146"/>
      <c r="O240" s="146"/>
      <c r="P240" s="146"/>
      <c r="Q240" s="146"/>
      <c r="R240" s="146"/>
      <c r="S240" s="147"/>
      <c r="T240" s="147"/>
      <c r="U240" s="328"/>
      <c r="V240" s="329"/>
      <c r="W240" s="149"/>
    </row>
    <row r="241" spans="1:23" ht="15.75" customHeight="1" x14ac:dyDescent="0.15">
      <c r="A241" s="107"/>
      <c r="B241" s="107"/>
      <c r="C241" s="132"/>
      <c r="D241" s="132"/>
      <c r="E241" s="132"/>
      <c r="F241" s="132"/>
      <c r="G241" s="132"/>
      <c r="H241" s="132"/>
      <c r="I241" s="132"/>
      <c r="J241" s="149"/>
      <c r="K241" s="149"/>
      <c r="L241" s="149"/>
      <c r="M241" s="149"/>
      <c r="N241" s="149"/>
      <c r="O241" s="149"/>
      <c r="P241" s="149"/>
      <c r="Q241" s="149"/>
      <c r="R241" s="149"/>
      <c r="S241" s="149"/>
      <c r="T241" s="149"/>
      <c r="U241" s="149"/>
      <c r="V241" s="149"/>
      <c r="W241" s="149"/>
    </row>
    <row r="242" spans="1:23" ht="15.75" customHeight="1" x14ac:dyDescent="0.15">
      <c r="A242" s="107"/>
      <c r="B242" s="107"/>
      <c r="C242" s="132"/>
      <c r="D242" s="132"/>
      <c r="E242" s="132"/>
      <c r="F242" s="132"/>
      <c r="G242" s="132"/>
      <c r="H242" s="132"/>
      <c r="I242" s="132"/>
      <c r="J242" s="149"/>
      <c r="K242" s="149"/>
      <c r="L242" s="132"/>
      <c r="M242" s="132"/>
      <c r="N242" s="132"/>
      <c r="O242" s="132"/>
      <c r="P242" s="132"/>
      <c r="Q242" s="132"/>
      <c r="R242" s="132"/>
      <c r="S242" s="132"/>
      <c r="T242" s="132"/>
      <c r="U242" s="132"/>
      <c r="V242" s="132"/>
      <c r="W242" s="132"/>
    </row>
    <row r="243" spans="1:23" ht="20.100000000000001" customHeight="1" x14ac:dyDescent="0.15">
      <c r="A243" s="107"/>
      <c r="B243" s="107"/>
      <c r="C243" s="151" t="s">
        <v>206</v>
      </c>
      <c r="D243" s="152"/>
      <c r="E243" s="152"/>
      <c r="F243" s="152"/>
      <c r="G243" s="152"/>
      <c r="H243" s="152"/>
      <c r="I243" s="153"/>
    </row>
    <row r="244" spans="1:23" ht="15.75" customHeight="1" x14ac:dyDescent="0.15">
      <c r="A244" s="107"/>
      <c r="B244" s="107"/>
      <c r="C244" s="126"/>
      <c r="D244" s="128"/>
      <c r="E244" s="128"/>
      <c r="F244" s="128"/>
      <c r="G244" s="128"/>
      <c r="H244" s="128"/>
      <c r="I244" s="128"/>
      <c r="J244" s="130"/>
      <c r="K244" s="130"/>
      <c r="L244" s="130"/>
      <c r="M244" s="130"/>
      <c r="N244" s="130"/>
      <c r="O244" s="130"/>
      <c r="P244" s="130"/>
      <c r="Q244" s="130"/>
      <c r="R244" s="130"/>
      <c r="S244" s="130"/>
      <c r="T244" s="130"/>
      <c r="U244" s="130"/>
      <c r="V244" s="131"/>
    </row>
    <row r="245" spans="1:23" ht="15.75" hidden="1" customHeight="1" x14ac:dyDescent="0.15">
      <c r="A245" s="107"/>
      <c r="B245" s="107"/>
      <c r="C245" s="126"/>
      <c r="D245" s="128"/>
      <c r="E245" s="128"/>
      <c r="F245" s="128"/>
      <c r="G245" s="128"/>
      <c r="H245" s="128"/>
      <c r="I245" s="128"/>
      <c r="J245" s="132"/>
      <c r="K245" s="132"/>
      <c r="L245" s="132"/>
      <c r="M245" s="132"/>
      <c r="N245" s="132"/>
      <c r="O245" s="132"/>
      <c r="P245" s="132"/>
      <c r="Q245" s="132"/>
      <c r="R245" s="132"/>
      <c r="S245" s="132"/>
      <c r="T245" s="132"/>
      <c r="U245" s="132"/>
      <c r="V245" s="133"/>
    </row>
    <row r="246" spans="1:23" ht="30" customHeight="1" x14ac:dyDescent="0.15">
      <c r="A246" s="107"/>
      <c r="B246" s="107"/>
      <c r="C246" s="126"/>
      <c r="D246" s="330" t="s">
        <v>193</v>
      </c>
      <c r="E246" s="330"/>
      <c r="F246" s="330"/>
      <c r="G246" s="330"/>
      <c r="H246" s="330"/>
      <c r="I246" s="330"/>
      <c r="J246" s="330"/>
      <c r="K246" s="330"/>
      <c r="L246" s="330"/>
      <c r="M246" s="330"/>
      <c r="N246" s="330"/>
      <c r="O246" s="330"/>
      <c r="P246" s="330"/>
      <c r="Q246" s="330"/>
      <c r="R246" s="330"/>
      <c r="S246" s="330"/>
      <c r="T246" s="330"/>
      <c r="U246" s="330"/>
      <c r="V246" s="331"/>
      <c r="W246" s="332"/>
    </row>
    <row r="247" spans="1:23" ht="30" customHeight="1" x14ac:dyDescent="0.15">
      <c r="A247" s="107">
        <f>IF(COUNTIF(K248:K305,"○")&lt;1, 1001, 0)</f>
        <v>1001</v>
      </c>
      <c r="B247" s="433"/>
      <c r="C247" s="333"/>
      <c r="D247" s="334" t="s">
        <v>19</v>
      </c>
      <c r="E247" s="334"/>
      <c r="F247" s="334"/>
      <c r="G247" s="334"/>
      <c r="H247" s="334"/>
      <c r="I247" s="334"/>
      <c r="J247" s="335"/>
      <c r="K247" s="336" t="s">
        <v>37</v>
      </c>
      <c r="L247" s="337" t="s">
        <v>112</v>
      </c>
      <c r="M247" s="338" t="s">
        <v>113</v>
      </c>
      <c r="N247" s="338"/>
      <c r="O247" s="338"/>
      <c r="P247" s="338"/>
      <c r="Q247" s="339" t="s">
        <v>114</v>
      </c>
      <c r="R247" s="340"/>
      <c r="S247" s="341" t="str">
        <f>"登録年月日
"&amp;日付例</f>
        <v>登録年月日
例)2025/4/1、R7/4/1</v>
      </c>
      <c r="T247" s="342"/>
      <c r="U247" s="343"/>
      <c r="V247" s="157"/>
    </row>
    <row r="248" spans="1:23" ht="20.100000000000001" customHeight="1" x14ac:dyDescent="0.15">
      <c r="A248" s="132">
        <f>IF(AND($K248="○", OR(TRIM($Q248)="",TRIM($S248)="")),1001,0)</f>
        <v>0</v>
      </c>
      <c r="B248" s="107"/>
      <c r="C248" s="344"/>
      <c r="D248" s="345">
        <v>1</v>
      </c>
      <c r="E248" s="346" t="s">
        <v>26</v>
      </c>
      <c r="F248" s="347" t="s">
        <v>115</v>
      </c>
      <c r="G248" s="348"/>
      <c r="H248" s="348"/>
      <c r="I248" s="348"/>
      <c r="J248" s="349"/>
      <c r="K248" s="2"/>
      <c r="L248" s="60"/>
      <c r="M248" s="350" t="s">
        <v>116</v>
      </c>
      <c r="N248" s="351"/>
      <c r="O248" s="351"/>
      <c r="P248" s="352"/>
      <c r="Q248" s="63"/>
      <c r="R248" s="64"/>
      <c r="S248" s="69"/>
      <c r="T248" s="70"/>
      <c r="U248" s="71"/>
      <c r="V248" s="157"/>
    </row>
    <row r="249" spans="1:23" ht="20.100000000000001" customHeight="1" x14ac:dyDescent="0.15">
      <c r="A249" s="107">
        <f>IF(AND($K249="○", OR(TRIM($Q248)="",TRIM($S248)="")),1001,0)</f>
        <v>0</v>
      </c>
      <c r="B249" s="107"/>
      <c r="C249" s="344"/>
      <c r="D249" s="353">
        <f>D248+1</f>
        <v>2</v>
      </c>
      <c r="E249" s="354"/>
      <c r="F249" s="355" t="s">
        <v>117</v>
      </c>
      <c r="G249" s="356"/>
      <c r="H249" s="356"/>
      <c r="I249" s="356"/>
      <c r="J249" s="357"/>
      <c r="K249" s="3"/>
      <c r="L249" s="61"/>
      <c r="M249" s="358"/>
      <c r="N249" s="136"/>
      <c r="O249" s="136"/>
      <c r="P249" s="359"/>
      <c r="Q249" s="65"/>
      <c r="R249" s="66"/>
      <c r="S249" s="65"/>
      <c r="T249" s="17"/>
      <c r="U249" s="72"/>
      <c r="V249" s="157"/>
    </row>
    <row r="250" spans="1:23" ht="20.100000000000001" customHeight="1" x14ac:dyDescent="0.15">
      <c r="A250" s="107">
        <f>IF(AND($K250="○", OR(TRIM($Q248)="",TRIM($S248)="")),1001,0)</f>
        <v>0</v>
      </c>
      <c r="B250" s="107"/>
      <c r="C250" s="344"/>
      <c r="D250" s="360">
        <f t="shared" ref="D250:D305" si="1">D249+1</f>
        <v>3</v>
      </c>
      <c r="E250" s="361"/>
      <c r="F250" s="362" t="s">
        <v>118</v>
      </c>
      <c r="G250" s="363"/>
      <c r="H250" s="363"/>
      <c r="I250" s="363"/>
      <c r="J250" s="364"/>
      <c r="K250" s="4"/>
      <c r="L250" s="62"/>
      <c r="M250" s="365"/>
      <c r="N250" s="366"/>
      <c r="O250" s="366"/>
      <c r="P250" s="367"/>
      <c r="Q250" s="67"/>
      <c r="R250" s="68"/>
      <c r="S250" s="73"/>
      <c r="T250" s="74"/>
      <c r="U250" s="75"/>
      <c r="V250" s="157"/>
    </row>
    <row r="251" spans="1:23" ht="20.100000000000001" customHeight="1" x14ac:dyDescent="0.15">
      <c r="A251" s="107">
        <f>IF(AND($K251="○", OR(TRIM($Q251)="",TRIM($S251)="")),1001,0)</f>
        <v>0</v>
      </c>
      <c r="B251" s="107"/>
      <c r="C251" s="344"/>
      <c r="D251" s="264">
        <f t="shared" si="1"/>
        <v>4</v>
      </c>
      <c r="E251" s="368" t="s">
        <v>119</v>
      </c>
      <c r="F251" s="347" t="s">
        <v>120</v>
      </c>
      <c r="G251" s="348"/>
      <c r="H251" s="348"/>
      <c r="I251" s="348"/>
      <c r="J251" s="349"/>
      <c r="K251" s="5"/>
      <c r="L251" s="369"/>
      <c r="M251" s="370" t="s">
        <v>121</v>
      </c>
      <c r="N251" s="371"/>
      <c r="O251" s="371"/>
      <c r="P251" s="372"/>
      <c r="Q251" s="76"/>
      <c r="R251" s="77"/>
      <c r="S251" s="78"/>
      <c r="T251" s="79"/>
      <c r="U251" s="80"/>
      <c r="V251" s="157"/>
    </row>
    <row r="252" spans="1:23" ht="20.100000000000001" customHeight="1" x14ac:dyDescent="0.15">
      <c r="A252" s="107"/>
      <c r="B252" s="107"/>
      <c r="C252" s="134"/>
      <c r="D252" s="267">
        <f t="shared" si="1"/>
        <v>5</v>
      </c>
      <c r="E252" s="373"/>
      <c r="F252" s="355" t="s">
        <v>122</v>
      </c>
      <c r="G252" s="356"/>
      <c r="H252" s="356"/>
      <c r="I252" s="356"/>
      <c r="J252" s="357"/>
      <c r="K252" s="3"/>
      <c r="L252" s="374"/>
      <c r="M252" s="375"/>
      <c r="N252" s="375"/>
      <c r="O252" s="375"/>
      <c r="P252" s="375"/>
      <c r="Q252" s="376"/>
      <c r="R252" s="377"/>
      <c r="S252" s="376"/>
      <c r="T252" s="378"/>
      <c r="U252" s="379"/>
      <c r="V252" s="157"/>
    </row>
    <row r="253" spans="1:23" ht="20.100000000000001" customHeight="1" x14ac:dyDescent="0.15">
      <c r="A253" s="107"/>
      <c r="B253" s="107"/>
      <c r="C253" s="134"/>
      <c r="D253" s="267">
        <f t="shared" si="1"/>
        <v>6</v>
      </c>
      <c r="E253" s="373"/>
      <c r="F253" s="355" t="s">
        <v>123</v>
      </c>
      <c r="G253" s="356"/>
      <c r="H253" s="356"/>
      <c r="I253" s="356"/>
      <c r="J253" s="357"/>
      <c r="K253" s="3"/>
      <c r="L253" s="374"/>
      <c r="M253" s="380"/>
      <c r="N253" s="380"/>
      <c r="O253" s="380"/>
      <c r="P253" s="380"/>
      <c r="Q253" s="381"/>
      <c r="R253" s="382"/>
      <c r="S253" s="381"/>
      <c r="T253" s="383"/>
      <c r="U253" s="384"/>
      <c r="V253" s="157"/>
    </row>
    <row r="254" spans="1:23" ht="20.100000000000001" customHeight="1" x14ac:dyDescent="0.15">
      <c r="A254" s="107"/>
      <c r="B254" s="107"/>
      <c r="C254" s="134"/>
      <c r="D254" s="267">
        <f t="shared" si="1"/>
        <v>7</v>
      </c>
      <c r="E254" s="373"/>
      <c r="F254" s="355" t="s">
        <v>20</v>
      </c>
      <c r="G254" s="356"/>
      <c r="H254" s="356"/>
      <c r="I254" s="356"/>
      <c r="J254" s="357"/>
      <c r="K254" s="3"/>
      <c r="L254" s="374"/>
      <c r="M254" s="380"/>
      <c r="N254" s="380"/>
      <c r="O254" s="380"/>
      <c r="P254" s="380"/>
      <c r="Q254" s="381"/>
      <c r="R254" s="382"/>
      <c r="S254" s="381"/>
      <c r="T254" s="383"/>
      <c r="U254" s="384"/>
      <c r="V254" s="157"/>
    </row>
    <row r="255" spans="1:23" ht="20.100000000000001" customHeight="1" x14ac:dyDescent="0.15">
      <c r="A255" s="107"/>
      <c r="B255" s="107"/>
      <c r="C255" s="134"/>
      <c r="D255" s="267">
        <f t="shared" si="1"/>
        <v>8</v>
      </c>
      <c r="E255" s="373"/>
      <c r="F255" s="355" t="s">
        <v>16</v>
      </c>
      <c r="G255" s="356"/>
      <c r="H255" s="356"/>
      <c r="I255" s="356"/>
      <c r="J255" s="357"/>
      <c r="K255" s="3"/>
      <c r="L255" s="374"/>
      <c r="M255" s="380"/>
      <c r="N255" s="380"/>
      <c r="O255" s="380"/>
      <c r="P255" s="380"/>
      <c r="Q255" s="381"/>
      <c r="R255" s="382"/>
      <c r="S255" s="381"/>
      <c r="T255" s="383"/>
      <c r="U255" s="384"/>
      <c r="V255" s="157"/>
    </row>
    <row r="256" spans="1:23" ht="20.100000000000001" customHeight="1" x14ac:dyDescent="0.15">
      <c r="A256" s="107"/>
      <c r="B256" s="107"/>
      <c r="C256" s="134"/>
      <c r="D256" s="267">
        <f t="shared" si="1"/>
        <v>9</v>
      </c>
      <c r="E256" s="373"/>
      <c r="F256" s="355" t="s">
        <v>17</v>
      </c>
      <c r="G256" s="356"/>
      <c r="H256" s="356"/>
      <c r="I256" s="356"/>
      <c r="J256" s="357"/>
      <c r="K256" s="3"/>
      <c r="L256" s="374"/>
      <c r="M256" s="380"/>
      <c r="N256" s="380"/>
      <c r="O256" s="380"/>
      <c r="P256" s="380"/>
      <c r="Q256" s="381"/>
      <c r="R256" s="382"/>
      <c r="S256" s="381"/>
      <c r="T256" s="383"/>
      <c r="U256" s="384"/>
      <c r="V256" s="157"/>
    </row>
    <row r="257" spans="1:22" ht="20.100000000000001" customHeight="1" x14ac:dyDescent="0.15">
      <c r="A257" s="107"/>
      <c r="B257" s="107"/>
      <c r="C257" s="134"/>
      <c r="D257" s="267">
        <f t="shared" si="1"/>
        <v>10</v>
      </c>
      <c r="E257" s="373"/>
      <c r="F257" s="355" t="s">
        <v>18</v>
      </c>
      <c r="G257" s="356"/>
      <c r="H257" s="356"/>
      <c r="I257" s="356"/>
      <c r="J257" s="357"/>
      <c r="K257" s="3"/>
      <c r="L257" s="374"/>
      <c r="M257" s="380"/>
      <c r="N257" s="380"/>
      <c r="O257" s="380"/>
      <c r="P257" s="380"/>
      <c r="Q257" s="381"/>
      <c r="R257" s="382"/>
      <c r="S257" s="381"/>
      <c r="T257" s="383"/>
      <c r="U257" s="384"/>
      <c r="V257" s="157"/>
    </row>
    <row r="258" spans="1:22" ht="20.100000000000001" customHeight="1" x14ac:dyDescent="0.15">
      <c r="A258" s="107"/>
      <c r="B258" s="107"/>
      <c r="C258" s="134"/>
      <c r="D258" s="267">
        <f t="shared" si="1"/>
        <v>11</v>
      </c>
      <c r="E258" s="373"/>
      <c r="F258" s="355" t="s">
        <v>199</v>
      </c>
      <c r="G258" s="356"/>
      <c r="H258" s="356"/>
      <c r="I258" s="356"/>
      <c r="J258" s="357"/>
      <c r="K258" s="3"/>
      <c r="L258" s="374"/>
      <c r="M258" s="380"/>
      <c r="N258" s="380"/>
      <c r="O258" s="380"/>
      <c r="P258" s="380"/>
      <c r="Q258" s="381"/>
      <c r="R258" s="382"/>
      <c r="S258" s="381"/>
      <c r="T258" s="383"/>
      <c r="U258" s="384"/>
      <c r="V258" s="157"/>
    </row>
    <row r="259" spans="1:22" ht="20.100000000000001" customHeight="1" x14ac:dyDescent="0.15">
      <c r="A259" s="107"/>
      <c r="B259" s="107"/>
      <c r="C259" s="134"/>
      <c r="D259" s="267">
        <f t="shared" si="1"/>
        <v>12</v>
      </c>
      <c r="E259" s="373"/>
      <c r="F259" s="355" t="s">
        <v>200</v>
      </c>
      <c r="G259" s="356"/>
      <c r="H259" s="356"/>
      <c r="I259" s="356"/>
      <c r="J259" s="357"/>
      <c r="K259" s="3"/>
      <c r="L259" s="374"/>
      <c r="M259" s="380"/>
      <c r="N259" s="380"/>
      <c r="O259" s="380"/>
      <c r="P259" s="380"/>
      <c r="Q259" s="381"/>
      <c r="R259" s="382"/>
      <c r="S259" s="381"/>
      <c r="T259" s="383"/>
      <c r="U259" s="384"/>
      <c r="V259" s="157"/>
    </row>
    <row r="260" spans="1:22" ht="20.100000000000001" customHeight="1" x14ac:dyDescent="0.15">
      <c r="A260" s="107"/>
      <c r="B260" s="107"/>
      <c r="C260" s="134"/>
      <c r="D260" s="267">
        <f t="shared" si="1"/>
        <v>13</v>
      </c>
      <c r="E260" s="373"/>
      <c r="F260" s="355" t="s">
        <v>179</v>
      </c>
      <c r="G260" s="356"/>
      <c r="H260" s="356"/>
      <c r="I260" s="356"/>
      <c r="J260" s="357"/>
      <c r="K260" s="3"/>
      <c r="L260" s="374"/>
      <c r="M260" s="380"/>
      <c r="N260" s="380"/>
      <c r="O260" s="380"/>
      <c r="P260" s="380"/>
      <c r="Q260" s="381"/>
      <c r="R260" s="382"/>
      <c r="S260" s="381"/>
      <c r="T260" s="383"/>
      <c r="U260" s="384"/>
      <c r="V260" s="157"/>
    </row>
    <row r="261" spans="1:22" ht="20.100000000000001" customHeight="1" x14ac:dyDescent="0.15">
      <c r="A261" s="107"/>
      <c r="B261" s="107"/>
      <c r="C261" s="134"/>
      <c r="D261" s="267">
        <f t="shared" si="1"/>
        <v>14</v>
      </c>
      <c r="E261" s="373"/>
      <c r="F261" s="355" t="s">
        <v>180</v>
      </c>
      <c r="G261" s="356"/>
      <c r="H261" s="356"/>
      <c r="I261" s="356"/>
      <c r="J261" s="357"/>
      <c r="K261" s="3"/>
      <c r="L261" s="374"/>
      <c r="M261" s="380"/>
      <c r="N261" s="380"/>
      <c r="O261" s="380"/>
      <c r="P261" s="380"/>
      <c r="Q261" s="381"/>
      <c r="R261" s="382"/>
      <c r="S261" s="381"/>
      <c r="T261" s="383"/>
      <c r="U261" s="384"/>
      <c r="V261" s="157"/>
    </row>
    <row r="262" spans="1:22" ht="20.100000000000001" customHeight="1" x14ac:dyDescent="0.15">
      <c r="A262" s="107"/>
      <c r="B262" s="107"/>
      <c r="C262" s="134"/>
      <c r="D262" s="267">
        <f t="shared" si="1"/>
        <v>15</v>
      </c>
      <c r="E262" s="373"/>
      <c r="F262" s="355" t="s">
        <v>181</v>
      </c>
      <c r="G262" s="356"/>
      <c r="H262" s="356"/>
      <c r="I262" s="356"/>
      <c r="J262" s="357"/>
      <c r="K262" s="3"/>
      <c r="L262" s="374"/>
      <c r="M262" s="380"/>
      <c r="N262" s="380"/>
      <c r="O262" s="380"/>
      <c r="P262" s="380"/>
      <c r="Q262" s="381"/>
      <c r="R262" s="382"/>
      <c r="S262" s="381"/>
      <c r="T262" s="383"/>
      <c r="U262" s="384"/>
      <c r="V262" s="157"/>
    </row>
    <row r="263" spans="1:22" ht="20.100000000000001" customHeight="1" x14ac:dyDescent="0.15">
      <c r="A263" s="107"/>
      <c r="B263" s="107"/>
      <c r="C263" s="134"/>
      <c r="D263" s="267">
        <f t="shared" si="1"/>
        <v>16</v>
      </c>
      <c r="E263" s="373"/>
      <c r="F263" s="355" t="s">
        <v>124</v>
      </c>
      <c r="G263" s="356"/>
      <c r="H263" s="356"/>
      <c r="I263" s="356"/>
      <c r="J263" s="357"/>
      <c r="K263" s="3"/>
      <c r="L263" s="374"/>
      <c r="M263" s="380"/>
      <c r="N263" s="380"/>
      <c r="O263" s="380"/>
      <c r="P263" s="380"/>
      <c r="Q263" s="381"/>
      <c r="R263" s="382"/>
      <c r="S263" s="381"/>
      <c r="T263" s="383"/>
      <c r="U263" s="384"/>
      <c r="V263" s="157"/>
    </row>
    <row r="264" spans="1:22" ht="20.100000000000001" customHeight="1" x14ac:dyDescent="0.15">
      <c r="A264" s="107"/>
      <c r="B264" s="107"/>
      <c r="C264" s="134"/>
      <c r="D264" s="267">
        <f t="shared" si="1"/>
        <v>17</v>
      </c>
      <c r="E264" s="373"/>
      <c r="F264" s="355" t="s">
        <v>38</v>
      </c>
      <c r="G264" s="356"/>
      <c r="H264" s="356"/>
      <c r="I264" s="356"/>
      <c r="J264" s="357"/>
      <c r="K264" s="3"/>
      <c r="L264" s="374"/>
      <c r="M264" s="380"/>
      <c r="N264" s="380"/>
      <c r="O264" s="380"/>
      <c r="P264" s="380"/>
      <c r="Q264" s="381"/>
      <c r="R264" s="382"/>
      <c r="S264" s="381"/>
      <c r="T264" s="383"/>
      <c r="U264" s="384"/>
      <c r="V264" s="157"/>
    </row>
    <row r="265" spans="1:22" ht="20.100000000000001" customHeight="1" x14ac:dyDescent="0.15">
      <c r="A265" s="107"/>
      <c r="B265" s="107"/>
      <c r="C265" s="134"/>
      <c r="D265" s="385">
        <f t="shared" si="1"/>
        <v>18</v>
      </c>
      <c r="E265" s="386"/>
      <c r="F265" s="362" t="s">
        <v>39</v>
      </c>
      <c r="G265" s="363"/>
      <c r="H265" s="363"/>
      <c r="I265" s="363"/>
      <c r="J265" s="364"/>
      <c r="K265" s="4"/>
      <c r="L265" s="387"/>
      <c r="M265" s="380"/>
      <c r="N265" s="380"/>
      <c r="O265" s="380"/>
      <c r="P265" s="380"/>
      <c r="Q265" s="381"/>
      <c r="R265" s="382"/>
      <c r="S265" s="388"/>
      <c r="T265" s="383"/>
      <c r="U265" s="384"/>
      <c r="V265" s="157"/>
    </row>
    <row r="266" spans="1:22" ht="20.100000000000001" customHeight="1" x14ac:dyDescent="0.15">
      <c r="A266" s="107">
        <f>IF(AND($K266="○", $L266="○", OR(TRIM($Q266)="",TRIM($S266)="")),1001,0)</f>
        <v>0</v>
      </c>
      <c r="B266" s="107"/>
      <c r="C266" s="344"/>
      <c r="D266" s="345">
        <f t="shared" si="1"/>
        <v>19</v>
      </c>
      <c r="E266" s="389" t="s">
        <v>125</v>
      </c>
      <c r="F266" s="368" t="s">
        <v>126</v>
      </c>
      <c r="G266" s="390" t="s">
        <v>53</v>
      </c>
      <c r="H266" s="391"/>
      <c r="I266" s="391"/>
      <c r="J266" s="392"/>
      <c r="K266" s="6"/>
      <c r="L266" s="5"/>
      <c r="M266" s="350" t="s">
        <v>127</v>
      </c>
      <c r="N266" s="351"/>
      <c r="O266" s="351"/>
      <c r="P266" s="352"/>
      <c r="Q266" s="63"/>
      <c r="R266" s="64"/>
      <c r="S266" s="69"/>
      <c r="T266" s="70"/>
      <c r="U266" s="71"/>
      <c r="V266" s="157"/>
    </row>
    <row r="267" spans="1:22" ht="20.100000000000001" customHeight="1" x14ac:dyDescent="0.15">
      <c r="A267" s="107">
        <f>IF(AND($K267="○", $L267="○", OR(TRIM($Q266)="",TRIM($S266)="")),1001,0)</f>
        <v>0</v>
      </c>
      <c r="B267" s="107"/>
      <c r="C267" s="344"/>
      <c r="D267" s="353">
        <f t="shared" si="1"/>
        <v>20</v>
      </c>
      <c r="E267" s="393"/>
      <c r="F267" s="373"/>
      <c r="G267" s="394" t="s">
        <v>128</v>
      </c>
      <c r="H267" s="395"/>
      <c r="I267" s="395"/>
      <c r="J267" s="396"/>
      <c r="K267" s="3"/>
      <c r="L267" s="3"/>
      <c r="M267" s="358"/>
      <c r="N267" s="136"/>
      <c r="O267" s="136"/>
      <c r="P267" s="359"/>
      <c r="Q267" s="65"/>
      <c r="R267" s="66"/>
      <c r="S267" s="65"/>
      <c r="T267" s="17"/>
      <c r="U267" s="72"/>
      <c r="V267" s="157"/>
    </row>
    <row r="268" spans="1:22" ht="20.100000000000001" customHeight="1" x14ac:dyDescent="0.15">
      <c r="A268" s="107">
        <f>IF(AND($K268="○", $L268="○", OR(TRIM($Q266)="",TRIM($S266)="")),1001,0)</f>
        <v>0</v>
      </c>
      <c r="B268" s="107"/>
      <c r="C268" s="344"/>
      <c r="D268" s="353">
        <f t="shared" si="1"/>
        <v>21</v>
      </c>
      <c r="E268" s="393"/>
      <c r="F268" s="373"/>
      <c r="G268" s="394" t="s">
        <v>129</v>
      </c>
      <c r="H268" s="395"/>
      <c r="I268" s="395"/>
      <c r="J268" s="396"/>
      <c r="K268" s="3"/>
      <c r="L268" s="3"/>
      <c r="M268" s="358"/>
      <c r="N268" s="136"/>
      <c r="O268" s="136"/>
      <c r="P268" s="359"/>
      <c r="Q268" s="65"/>
      <c r="R268" s="66"/>
      <c r="S268" s="65"/>
      <c r="T268" s="17"/>
      <c r="U268" s="72"/>
      <c r="V268" s="157"/>
    </row>
    <row r="269" spans="1:22" ht="20.100000000000001" customHeight="1" x14ac:dyDescent="0.15">
      <c r="A269" s="107">
        <f>IF(AND($K269="○", $L269="○", OR(TRIM($Q266)="",TRIM($S266)="")),1001,0)</f>
        <v>0</v>
      </c>
      <c r="B269" s="107"/>
      <c r="C269" s="344"/>
      <c r="D269" s="353">
        <f t="shared" si="1"/>
        <v>22</v>
      </c>
      <c r="E269" s="393"/>
      <c r="F269" s="373"/>
      <c r="G269" s="394" t="s">
        <v>130</v>
      </c>
      <c r="H269" s="395"/>
      <c r="I269" s="395"/>
      <c r="J269" s="396"/>
      <c r="K269" s="3"/>
      <c r="L269" s="3"/>
      <c r="M269" s="358"/>
      <c r="N269" s="136"/>
      <c r="O269" s="136"/>
      <c r="P269" s="359"/>
      <c r="Q269" s="65"/>
      <c r="R269" s="66"/>
      <c r="S269" s="65"/>
      <c r="T269" s="17"/>
      <c r="U269" s="72"/>
      <c r="V269" s="157"/>
    </row>
    <row r="270" spans="1:22" ht="20.100000000000001" customHeight="1" x14ac:dyDescent="0.15">
      <c r="A270" s="107">
        <f>IF(AND($K270="○", $L270="○", OR(TRIM($Q266)="",TRIM($S266)="")),1001,0)</f>
        <v>0</v>
      </c>
      <c r="B270" s="107"/>
      <c r="C270" s="344"/>
      <c r="D270" s="353">
        <f t="shared" si="1"/>
        <v>23</v>
      </c>
      <c r="E270" s="393"/>
      <c r="F270" s="373"/>
      <c r="G270" s="394" t="s">
        <v>131</v>
      </c>
      <c r="H270" s="395"/>
      <c r="I270" s="395"/>
      <c r="J270" s="396"/>
      <c r="K270" s="3"/>
      <c r="L270" s="3"/>
      <c r="M270" s="358"/>
      <c r="N270" s="136"/>
      <c r="O270" s="136"/>
      <c r="P270" s="359"/>
      <c r="Q270" s="65"/>
      <c r="R270" s="66"/>
      <c r="S270" s="65"/>
      <c r="T270" s="17"/>
      <c r="U270" s="72"/>
      <c r="V270" s="157"/>
    </row>
    <row r="271" spans="1:22" ht="20.100000000000001" customHeight="1" x14ac:dyDescent="0.15">
      <c r="A271" s="107">
        <f>IF(AND($K271="○", $L271="○", OR(TRIM($Q266)="",TRIM($S266)="")),1001,0)</f>
        <v>0</v>
      </c>
      <c r="B271" s="107"/>
      <c r="C271" s="344"/>
      <c r="D271" s="353">
        <f t="shared" si="1"/>
        <v>24</v>
      </c>
      <c r="E271" s="393"/>
      <c r="F271" s="373"/>
      <c r="G271" s="394" t="s">
        <v>132</v>
      </c>
      <c r="H271" s="395"/>
      <c r="I271" s="395"/>
      <c r="J271" s="396"/>
      <c r="K271" s="3"/>
      <c r="L271" s="3"/>
      <c r="M271" s="358"/>
      <c r="N271" s="136"/>
      <c r="O271" s="136"/>
      <c r="P271" s="359"/>
      <c r="Q271" s="65"/>
      <c r="R271" s="66"/>
      <c r="S271" s="65"/>
      <c r="T271" s="17"/>
      <c r="U271" s="72"/>
      <c r="V271" s="157"/>
    </row>
    <row r="272" spans="1:22" ht="20.100000000000001" customHeight="1" x14ac:dyDescent="0.15">
      <c r="A272" s="107">
        <f>IF(AND($K272="○", $L272="○", OR(TRIM($Q266)="",TRIM($S266)="")),1001,0)</f>
        <v>0</v>
      </c>
      <c r="B272" s="107"/>
      <c r="C272" s="344"/>
      <c r="D272" s="353">
        <f t="shared" si="1"/>
        <v>25</v>
      </c>
      <c r="E272" s="393"/>
      <c r="F272" s="373"/>
      <c r="G272" s="394" t="s">
        <v>133</v>
      </c>
      <c r="H272" s="395"/>
      <c r="I272" s="395"/>
      <c r="J272" s="396"/>
      <c r="K272" s="3"/>
      <c r="L272" s="3"/>
      <c r="M272" s="358"/>
      <c r="N272" s="136"/>
      <c r="O272" s="136"/>
      <c r="P272" s="359"/>
      <c r="Q272" s="65"/>
      <c r="R272" s="66"/>
      <c r="S272" s="65"/>
      <c r="T272" s="17"/>
      <c r="U272" s="72"/>
      <c r="V272" s="157"/>
    </row>
    <row r="273" spans="1:22" ht="20.100000000000001" customHeight="1" x14ac:dyDescent="0.15">
      <c r="A273" s="107">
        <f>IF(AND($K273="○", $L273="○", OR(TRIM($Q266)="",TRIM($S266)="")),1001,0)</f>
        <v>0</v>
      </c>
      <c r="B273" s="107"/>
      <c r="C273" s="344"/>
      <c r="D273" s="353">
        <f t="shared" si="1"/>
        <v>26</v>
      </c>
      <c r="E273" s="393"/>
      <c r="F273" s="373"/>
      <c r="G273" s="394" t="s">
        <v>134</v>
      </c>
      <c r="H273" s="395"/>
      <c r="I273" s="395"/>
      <c r="J273" s="396"/>
      <c r="K273" s="3"/>
      <c r="L273" s="3"/>
      <c r="M273" s="358"/>
      <c r="N273" s="136"/>
      <c r="O273" s="136"/>
      <c r="P273" s="359"/>
      <c r="Q273" s="65"/>
      <c r="R273" s="66"/>
      <c r="S273" s="65"/>
      <c r="T273" s="17"/>
      <c r="U273" s="72"/>
      <c r="V273" s="157"/>
    </row>
    <row r="274" spans="1:22" ht="20.100000000000001" customHeight="1" x14ac:dyDescent="0.15">
      <c r="A274" s="107">
        <f>IF(AND($K274="○", $L274="○", OR(TRIM($Q266)="",TRIM($S266)="")),1001,0)</f>
        <v>0</v>
      </c>
      <c r="B274" s="107"/>
      <c r="C274" s="344"/>
      <c r="D274" s="353">
        <f t="shared" si="1"/>
        <v>27</v>
      </c>
      <c r="E274" s="393"/>
      <c r="F274" s="373"/>
      <c r="G274" s="394" t="s">
        <v>135</v>
      </c>
      <c r="H274" s="395"/>
      <c r="I274" s="395"/>
      <c r="J274" s="396"/>
      <c r="K274" s="3"/>
      <c r="L274" s="3"/>
      <c r="M274" s="358"/>
      <c r="N274" s="136"/>
      <c r="O274" s="136"/>
      <c r="P274" s="359"/>
      <c r="Q274" s="65"/>
      <c r="R274" s="66"/>
      <c r="S274" s="65"/>
      <c r="T274" s="17"/>
      <c r="U274" s="72"/>
      <c r="V274" s="157"/>
    </row>
    <row r="275" spans="1:22" ht="20.100000000000001" customHeight="1" x14ac:dyDescent="0.15">
      <c r="A275" s="107">
        <f>IF(AND($K275="○", $L275="○", OR(TRIM($Q266)="",TRIM($S266)="")),1001,0)</f>
        <v>0</v>
      </c>
      <c r="B275" s="107"/>
      <c r="C275" s="344"/>
      <c r="D275" s="353">
        <f t="shared" si="1"/>
        <v>28</v>
      </c>
      <c r="E275" s="393"/>
      <c r="F275" s="373"/>
      <c r="G275" s="394" t="s">
        <v>136</v>
      </c>
      <c r="H275" s="395"/>
      <c r="I275" s="395"/>
      <c r="J275" s="396"/>
      <c r="K275" s="3"/>
      <c r="L275" s="3"/>
      <c r="M275" s="358"/>
      <c r="N275" s="136"/>
      <c r="O275" s="136"/>
      <c r="P275" s="359"/>
      <c r="Q275" s="65"/>
      <c r="R275" s="66"/>
      <c r="S275" s="65"/>
      <c r="T275" s="17"/>
      <c r="U275" s="72"/>
      <c r="V275" s="157"/>
    </row>
    <row r="276" spans="1:22" ht="20.100000000000001" customHeight="1" x14ac:dyDescent="0.15">
      <c r="A276" s="107">
        <f>IF(AND($K276="○", $L276="○", OR(TRIM($Q266)="",TRIM($S266)="")),1001,0)</f>
        <v>0</v>
      </c>
      <c r="B276" s="107"/>
      <c r="C276" s="344"/>
      <c r="D276" s="353">
        <f t="shared" si="1"/>
        <v>29</v>
      </c>
      <c r="E276" s="393"/>
      <c r="F276" s="373"/>
      <c r="G276" s="394" t="s">
        <v>137</v>
      </c>
      <c r="H276" s="395"/>
      <c r="I276" s="395"/>
      <c r="J276" s="396"/>
      <c r="K276" s="3"/>
      <c r="L276" s="3"/>
      <c r="M276" s="358"/>
      <c r="N276" s="136"/>
      <c r="O276" s="136"/>
      <c r="P276" s="359"/>
      <c r="Q276" s="65"/>
      <c r="R276" s="66"/>
      <c r="S276" s="65"/>
      <c r="T276" s="17"/>
      <c r="U276" s="72"/>
      <c r="V276" s="157"/>
    </row>
    <row r="277" spans="1:22" ht="20.100000000000001" customHeight="1" x14ac:dyDescent="0.15">
      <c r="A277" s="132">
        <f>IF(AND($K277="○", $L277="○", OR(TRIM($Q266)="",TRIM($S266)="")),1001,0)</f>
        <v>0</v>
      </c>
      <c r="B277" s="107"/>
      <c r="C277" s="344"/>
      <c r="D277" s="353">
        <f t="shared" si="1"/>
        <v>30</v>
      </c>
      <c r="E277" s="393"/>
      <c r="F277" s="373"/>
      <c r="G277" s="394" t="s">
        <v>138</v>
      </c>
      <c r="H277" s="395"/>
      <c r="I277" s="395"/>
      <c r="J277" s="396"/>
      <c r="K277" s="6"/>
      <c r="L277" s="6"/>
      <c r="M277" s="358"/>
      <c r="N277" s="136"/>
      <c r="O277" s="136"/>
      <c r="P277" s="359"/>
      <c r="Q277" s="65"/>
      <c r="R277" s="66"/>
      <c r="S277" s="65"/>
      <c r="T277" s="17"/>
      <c r="U277" s="72"/>
      <c r="V277" s="157"/>
    </row>
    <row r="278" spans="1:22" ht="20.100000000000001" customHeight="1" x14ac:dyDescent="0.15">
      <c r="A278" s="107">
        <f>IF(AND($K278="○", $L278="○", OR(TRIM($Q266)="",TRIM($S266)="")),1001,0)</f>
        <v>0</v>
      </c>
      <c r="B278" s="107"/>
      <c r="C278" s="344"/>
      <c r="D278" s="353">
        <f t="shared" si="1"/>
        <v>31</v>
      </c>
      <c r="E278" s="393"/>
      <c r="F278" s="373"/>
      <c r="G278" s="394" t="s">
        <v>43</v>
      </c>
      <c r="H278" s="395"/>
      <c r="I278" s="395"/>
      <c r="J278" s="396"/>
      <c r="K278" s="3"/>
      <c r="L278" s="3"/>
      <c r="M278" s="358"/>
      <c r="N278" s="136"/>
      <c r="O278" s="136"/>
      <c r="P278" s="359"/>
      <c r="Q278" s="65"/>
      <c r="R278" s="66"/>
      <c r="S278" s="65"/>
      <c r="T278" s="17"/>
      <c r="U278" s="72"/>
      <c r="V278" s="157"/>
    </row>
    <row r="279" spans="1:22" ht="20.100000000000001" customHeight="1" x14ac:dyDescent="0.15">
      <c r="A279" s="107">
        <f>IF(AND($K279="○", $L279="○", OR(TRIM($Q266)="",TRIM($S266)="")),1001,0)</f>
        <v>0</v>
      </c>
      <c r="B279" s="107"/>
      <c r="C279" s="344"/>
      <c r="D279" s="353">
        <f t="shared" si="1"/>
        <v>32</v>
      </c>
      <c r="E279" s="393"/>
      <c r="F279" s="373"/>
      <c r="G279" s="394" t="s">
        <v>139</v>
      </c>
      <c r="H279" s="395"/>
      <c r="I279" s="395"/>
      <c r="J279" s="396"/>
      <c r="K279" s="3"/>
      <c r="L279" s="3"/>
      <c r="M279" s="358"/>
      <c r="N279" s="136"/>
      <c r="O279" s="136"/>
      <c r="P279" s="359"/>
      <c r="Q279" s="65"/>
      <c r="R279" s="66"/>
      <c r="S279" s="65"/>
      <c r="T279" s="17"/>
      <c r="U279" s="72"/>
      <c r="V279" s="157"/>
    </row>
    <row r="280" spans="1:22" ht="20.100000000000001" customHeight="1" x14ac:dyDescent="0.15">
      <c r="A280" s="107">
        <f>IF(AND($K280="○", $L280="○", OR(TRIM($Q266)="",TRIM($S266)="")),1001,0)</f>
        <v>0</v>
      </c>
      <c r="B280" s="107"/>
      <c r="C280" s="344"/>
      <c r="D280" s="353">
        <f t="shared" si="1"/>
        <v>33</v>
      </c>
      <c r="E280" s="393"/>
      <c r="F280" s="373"/>
      <c r="G280" s="394" t="s">
        <v>140</v>
      </c>
      <c r="H280" s="395"/>
      <c r="I280" s="395"/>
      <c r="J280" s="396"/>
      <c r="K280" s="3"/>
      <c r="L280" s="3"/>
      <c r="M280" s="358"/>
      <c r="N280" s="136"/>
      <c r="O280" s="136"/>
      <c r="P280" s="359"/>
      <c r="Q280" s="65"/>
      <c r="R280" s="66"/>
      <c r="S280" s="65"/>
      <c r="T280" s="17"/>
      <c r="U280" s="72"/>
      <c r="V280" s="157"/>
    </row>
    <row r="281" spans="1:22" ht="20.100000000000001" customHeight="1" x14ac:dyDescent="0.15">
      <c r="A281" s="107">
        <f>IF(AND($K281="○", $L281="○", OR(TRIM($Q266)="",TRIM($S266)="")),1001,0)</f>
        <v>0</v>
      </c>
      <c r="B281" s="107"/>
      <c r="C281" s="344"/>
      <c r="D281" s="353">
        <f t="shared" si="1"/>
        <v>34</v>
      </c>
      <c r="E281" s="393"/>
      <c r="F281" s="373"/>
      <c r="G281" s="394" t="s">
        <v>141</v>
      </c>
      <c r="H281" s="395"/>
      <c r="I281" s="395"/>
      <c r="J281" s="396"/>
      <c r="K281" s="3"/>
      <c r="L281" s="3"/>
      <c r="M281" s="358"/>
      <c r="N281" s="136"/>
      <c r="O281" s="136"/>
      <c r="P281" s="359"/>
      <c r="Q281" s="65"/>
      <c r="R281" s="66"/>
      <c r="S281" s="65"/>
      <c r="T281" s="17"/>
      <c r="U281" s="72"/>
      <c r="V281" s="157"/>
    </row>
    <row r="282" spans="1:22" ht="20.100000000000001" customHeight="1" x14ac:dyDescent="0.15">
      <c r="A282" s="107">
        <f>IF(AND($K282="○", $L282="○", OR(TRIM($Q266)="",TRIM($S266)="")),1001,0)</f>
        <v>0</v>
      </c>
      <c r="B282" s="107"/>
      <c r="C282" s="344"/>
      <c r="D282" s="353">
        <f t="shared" si="1"/>
        <v>35</v>
      </c>
      <c r="E282" s="393"/>
      <c r="F282" s="373"/>
      <c r="G282" s="394" t="s">
        <v>142</v>
      </c>
      <c r="H282" s="395"/>
      <c r="I282" s="395"/>
      <c r="J282" s="396"/>
      <c r="K282" s="3"/>
      <c r="L282" s="3"/>
      <c r="M282" s="358"/>
      <c r="N282" s="136"/>
      <c r="O282" s="136"/>
      <c r="P282" s="359"/>
      <c r="Q282" s="65"/>
      <c r="R282" s="66"/>
      <c r="S282" s="65"/>
      <c r="T282" s="17"/>
      <c r="U282" s="72"/>
      <c r="V282" s="157"/>
    </row>
    <row r="283" spans="1:22" ht="20.100000000000001" customHeight="1" x14ac:dyDescent="0.15">
      <c r="A283" s="107">
        <f>IF(AND($K283="○", $L283="○", OR(TRIM($Q266)="",TRIM($S266)="")),1001,0)</f>
        <v>0</v>
      </c>
      <c r="B283" s="107"/>
      <c r="C283" s="344"/>
      <c r="D283" s="353">
        <f t="shared" si="1"/>
        <v>36</v>
      </c>
      <c r="E283" s="393"/>
      <c r="F283" s="373"/>
      <c r="G283" s="394" t="s">
        <v>143</v>
      </c>
      <c r="H283" s="395"/>
      <c r="I283" s="395"/>
      <c r="J283" s="396"/>
      <c r="K283" s="3"/>
      <c r="L283" s="3"/>
      <c r="M283" s="358"/>
      <c r="N283" s="136"/>
      <c r="O283" s="136"/>
      <c r="P283" s="359"/>
      <c r="Q283" s="65"/>
      <c r="R283" s="66"/>
      <c r="S283" s="65"/>
      <c r="T283" s="17"/>
      <c r="U283" s="72"/>
      <c r="V283" s="157"/>
    </row>
    <row r="284" spans="1:22" ht="20.100000000000001" customHeight="1" x14ac:dyDescent="0.15">
      <c r="A284" s="107">
        <f>IF(AND($K284="○", $L284="○", OR(TRIM($Q266)="",TRIM($S266)="")),1001,0)</f>
        <v>0</v>
      </c>
      <c r="B284" s="107"/>
      <c r="C284" s="344"/>
      <c r="D284" s="353">
        <f t="shared" si="1"/>
        <v>37</v>
      </c>
      <c r="E284" s="393"/>
      <c r="F284" s="373"/>
      <c r="G284" s="394" t="s">
        <v>144</v>
      </c>
      <c r="H284" s="395"/>
      <c r="I284" s="395"/>
      <c r="J284" s="396"/>
      <c r="K284" s="3"/>
      <c r="L284" s="3"/>
      <c r="M284" s="358"/>
      <c r="N284" s="136"/>
      <c r="O284" s="136"/>
      <c r="P284" s="359"/>
      <c r="Q284" s="65"/>
      <c r="R284" s="66"/>
      <c r="S284" s="65"/>
      <c r="T284" s="17"/>
      <c r="U284" s="72"/>
      <c r="V284" s="157"/>
    </row>
    <row r="285" spans="1:22" ht="20.100000000000001" customHeight="1" x14ac:dyDescent="0.15">
      <c r="A285" s="107">
        <f>IF(AND($K285="○", $L285="○", OR(TRIM($Q266)="",TRIM($S266)="")),1001,0)</f>
        <v>0</v>
      </c>
      <c r="B285" s="107"/>
      <c r="C285" s="344"/>
      <c r="D285" s="353">
        <f t="shared" si="1"/>
        <v>38</v>
      </c>
      <c r="E285" s="393"/>
      <c r="F285" s="373"/>
      <c r="G285" s="394" t="s">
        <v>170</v>
      </c>
      <c r="H285" s="395"/>
      <c r="I285" s="395"/>
      <c r="J285" s="396"/>
      <c r="K285" s="3"/>
      <c r="L285" s="3"/>
      <c r="M285" s="358"/>
      <c r="N285" s="136"/>
      <c r="O285" s="136"/>
      <c r="P285" s="359"/>
      <c r="Q285" s="65"/>
      <c r="R285" s="66"/>
      <c r="S285" s="65"/>
      <c r="T285" s="17"/>
      <c r="U285" s="72"/>
      <c r="V285" s="157"/>
    </row>
    <row r="286" spans="1:22" ht="20.100000000000001" customHeight="1" x14ac:dyDescent="0.15">
      <c r="A286" s="107">
        <f>IF(AND($K286="○", $L286="○", OR(TRIM($Q266)="",TRIM($S266)="")),1001,0)</f>
        <v>0</v>
      </c>
      <c r="B286" s="107"/>
      <c r="C286" s="344"/>
      <c r="D286" s="353">
        <f t="shared" si="1"/>
        <v>39</v>
      </c>
      <c r="E286" s="393"/>
      <c r="F286" s="397"/>
      <c r="G286" s="394" t="s">
        <v>187</v>
      </c>
      <c r="H286" s="395"/>
      <c r="I286" s="395"/>
      <c r="J286" s="396"/>
      <c r="K286" s="3"/>
      <c r="L286" s="3"/>
      <c r="M286" s="358"/>
      <c r="N286" s="136"/>
      <c r="O286" s="136"/>
      <c r="P286" s="359"/>
      <c r="Q286" s="84"/>
      <c r="R286" s="85"/>
      <c r="S286" s="84"/>
      <c r="T286" s="82"/>
      <c r="U286" s="83"/>
      <c r="V286" s="157"/>
    </row>
    <row r="287" spans="1:22" ht="20.100000000000001" customHeight="1" x14ac:dyDescent="0.15">
      <c r="A287" s="107"/>
      <c r="B287" s="107"/>
      <c r="C287" s="344"/>
      <c r="D287" s="353">
        <f t="shared" si="1"/>
        <v>40</v>
      </c>
      <c r="E287" s="393"/>
      <c r="F287" s="394" t="s">
        <v>145</v>
      </c>
      <c r="G287" s="395"/>
      <c r="H287" s="395"/>
      <c r="I287" s="395"/>
      <c r="J287" s="396"/>
      <c r="K287" s="3"/>
      <c r="L287" s="398"/>
      <c r="M287" s="380"/>
      <c r="N287" s="380"/>
      <c r="O287" s="380"/>
      <c r="P287" s="380"/>
      <c r="Q287" s="376"/>
      <c r="R287" s="377"/>
      <c r="S287" s="376"/>
      <c r="T287" s="378"/>
      <c r="U287" s="379"/>
      <c r="V287" s="157"/>
    </row>
    <row r="288" spans="1:22" ht="20.100000000000001" customHeight="1" x14ac:dyDescent="0.15">
      <c r="A288" s="107"/>
      <c r="B288" s="107"/>
      <c r="C288" s="344"/>
      <c r="D288" s="353">
        <f t="shared" si="1"/>
        <v>41</v>
      </c>
      <c r="E288" s="393"/>
      <c r="F288" s="394" t="s">
        <v>146</v>
      </c>
      <c r="G288" s="395"/>
      <c r="H288" s="395"/>
      <c r="I288" s="395"/>
      <c r="J288" s="396"/>
      <c r="K288" s="3"/>
      <c r="L288" s="399"/>
      <c r="M288" s="380"/>
      <c r="N288" s="380"/>
      <c r="O288" s="380"/>
      <c r="P288" s="380"/>
      <c r="Q288" s="381"/>
      <c r="R288" s="382"/>
      <c r="S288" s="381"/>
      <c r="T288" s="383"/>
      <c r="U288" s="384"/>
      <c r="V288" s="157"/>
    </row>
    <row r="289" spans="1:22" ht="20.100000000000001" customHeight="1" x14ac:dyDescent="0.15">
      <c r="A289" s="107"/>
      <c r="B289" s="107"/>
      <c r="C289" s="344"/>
      <c r="D289" s="353">
        <f t="shared" si="1"/>
        <v>42</v>
      </c>
      <c r="E289" s="393"/>
      <c r="F289" s="394" t="s">
        <v>147</v>
      </c>
      <c r="G289" s="395"/>
      <c r="H289" s="395"/>
      <c r="I289" s="395"/>
      <c r="J289" s="396"/>
      <c r="K289" s="3"/>
      <c r="L289" s="399"/>
      <c r="M289" s="380"/>
      <c r="N289" s="380"/>
      <c r="O289" s="380"/>
      <c r="P289" s="380"/>
      <c r="Q289" s="381"/>
      <c r="R289" s="382"/>
      <c r="S289" s="381"/>
      <c r="T289" s="383"/>
      <c r="U289" s="384"/>
      <c r="V289" s="157"/>
    </row>
    <row r="290" spans="1:22" ht="20.100000000000001" customHeight="1" x14ac:dyDescent="0.15">
      <c r="A290" s="107"/>
      <c r="B290" s="107"/>
      <c r="C290" s="344"/>
      <c r="D290" s="353">
        <f t="shared" si="1"/>
        <v>43</v>
      </c>
      <c r="E290" s="393"/>
      <c r="F290" s="394" t="s">
        <v>65</v>
      </c>
      <c r="G290" s="395"/>
      <c r="H290" s="395"/>
      <c r="I290" s="395"/>
      <c r="J290" s="396"/>
      <c r="K290" s="3"/>
      <c r="L290" s="399"/>
      <c r="M290" s="380"/>
      <c r="N290" s="380"/>
      <c r="O290" s="380"/>
      <c r="P290" s="380"/>
      <c r="Q290" s="381"/>
      <c r="R290" s="382"/>
      <c r="S290" s="381"/>
      <c r="T290" s="383"/>
      <c r="U290" s="384"/>
      <c r="V290" s="157"/>
    </row>
    <row r="291" spans="1:22" ht="20.100000000000001" customHeight="1" x14ac:dyDescent="0.15">
      <c r="A291" s="107"/>
      <c r="B291" s="107"/>
      <c r="C291" s="344"/>
      <c r="D291" s="353">
        <f t="shared" si="1"/>
        <v>44</v>
      </c>
      <c r="E291" s="393"/>
      <c r="F291" s="394" t="s">
        <v>148</v>
      </c>
      <c r="G291" s="395"/>
      <c r="H291" s="395"/>
      <c r="I291" s="395"/>
      <c r="J291" s="396"/>
      <c r="K291" s="3"/>
      <c r="L291" s="399"/>
      <c r="M291" s="380"/>
      <c r="N291" s="380"/>
      <c r="O291" s="380"/>
      <c r="P291" s="380"/>
      <c r="Q291" s="381"/>
      <c r="R291" s="382"/>
      <c r="S291" s="381"/>
      <c r="T291" s="383"/>
      <c r="U291" s="384"/>
      <c r="V291" s="157"/>
    </row>
    <row r="292" spans="1:22" ht="20.100000000000001" customHeight="1" x14ac:dyDescent="0.15">
      <c r="A292" s="107"/>
      <c r="B292" s="107"/>
      <c r="C292" s="344"/>
      <c r="D292" s="353">
        <f t="shared" si="1"/>
        <v>45</v>
      </c>
      <c r="E292" s="393"/>
      <c r="F292" s="394" t="s">
        <v>149</v>
      </c>
      <c r="G292" s="395"/>
      <c r="H292" s="395"/>
      <c r="I292" s="395"/>
      <c r="J292" s="396"/>
      <c r="K292" s="3"/>
      <c r="L292" s="399"/>
      <c r="M292" s="380"/>
      <c r="N292" s="380"/>
      <c r="O292" s="380"/>
      <c r="P292" s="380"/>
      <c r="Q292" s="381"/>
      <c r="R292" s="382"/>
      <c r="S292" s="381"/>
      <c r="T292" s="383"/>
      <c r="U292" s="384"/>
      <c r="V292" s="157"/>
    </row>
    <row r="293" spans="1:22" ht="20.100000000000001" customHeight="1" x14ac:dyDescent="0.15">
      <c r="A293" s="107"/>
      <c r="B293" s="107"/>
      <c r="C293" s="344"/>
      <c r="D293" s="353">
        <f t="shared" si="1"/>
        <v>46</v>
      </c>
      <c r="E293" s="393"/>
      <c r="F293" s="394" t="s">
        <v>66</v>
      </c>
      <c r="G293" s="395"/>
      <c r="H293" s="395"/>
      <c r="I293" s="395"/>
      <c r="J293" s="396"/>
      <c r="K293" s="3"/>
      <c r="L293" s="399"/>
      <c r="M293" s="380"/>
      <c r="N293" s="380"/>
      <c r="O293" s="380"/>
      <c r="P293" s="380"/>
      <c r="Q293" s="381"/>
      <c r="R293" s="382"/>
      <c r="S293" s="381"/>
      <c r="T293" s="383"/>
      <c r="U293" s="384"/>
      <c r="V293" s="157"/>
    </row>
    <row r="294" spans="1:22" ht="20.100000000000001" customHeight="1" x14ac:dyDescent="0.15">
      <c r="A294" s="107"/>
      <c r="B294" s="107"/>
      <c r="C294" s="344"/>
      <c r="D294" s="353">
        <f t="shared" si="1"/>
        <v>47</v>
      </c>
      <c r="E294" s="393"/>
      <c r="F294" s="394" t="s">
        <v>150</v>
      </c>
      <c r="G294" s="395"/>
      <c r="H294" s="395"/>
      <c r="I294" s="395"/>
      <c r="J294" s="396"/>
      <c r="K294" s="3"/>
      <c r="L294" s="399"/>
      <c r="M294" s="380"/>
      <c r="N294" s="380"/>
      <c r="O294" s="380"/>
      <c r="P294" s="380"/>
      <c r="Q294" s="381"/>
      <c r="R294" s="382"/>
      <c r="S294" s="381"/>
      <c r="T294" s="383"/>
      <c r="U294" s="384"/>
      <c r="V294" s="157"/>
    </row>
    <row r="295" spans="1:22" ht="20.100000000000001" customHeight="1" x14ac:dyDescent="0.15">
      <c r="A295" s="107"/>
      <c r="B295" s="107"/>
      <c r="C295" s="344"/>
      <c r="D295" s="360">
        <f t="shared" si="1"/>
        <v>48</v>
      </c>
      <c r="E295" s="393"/>
      <c r="F295" s="394" t="s">
        <v>151</v>
      </c>
      <c r="G295" s="395"/>
      <c r="H295" s="395"/>
      <c r="I295" s="395"/>
      <c r="J295" s="396"/>
      <c r="K295" s="7"/>
      <c r="L295" s="399"/>
      <c r="M295" s="380"/>
      <c r="N295" s="380"/>
      <c r="O295" s="380"/>
      <c r="P295" s="380"/>
      <c r="Q295" s="381"/>
      <c r="R295" s="382"/>
      <c r="S295" s="388"/>
      <c r="T295" s="383"/>
      <c r="U295" s="384"/>
      <c r="V295" s="157"/>
    </row>
    <row r="296" spans="1:22" ht="20.100000000000001" customHeight="1" x14ac:dyDescent="0.15">
      <c r="A296" s="107"/>
      <c r="B296" s="107"/>
      <c r="C296" s="344"/>
      <c r="D296" s="400">
        <f t="shared" si="1"/>
        <v>49</v>
      </c>
      <c r="E296" s="401" t="s">
        <v>44</v>
      </c>
      <c r="F296" s="254"/>
      <c r="G296" s="254"/>
      <c r="H296" s="254"/>
      <c r="I296" s="254"/>
      <c r="J296" s="402"/>
      <c r="K296" s="8"/>
      <c r="L296" s="403"/>
      <c r="M296" s="401" t="s">
        <v>152</v>
      </c>
      <c r="N296" s="254"/>
      <c r="O296" s="254"/>
      <c r="P296" s="402"/>
      <c r="Q296" s="103"/>
      <c r="R296" s="104"/>
      <c r="S296" s="90"/>
      <c r="T296" s="91"/>
      <c r="U296" s="92"/>
      <c r="V296" s="157"/>
    </row>
    <row r="297" spans="1:22" ht="20.100000000000001" customHeight="1" x14ac:dyDescent="0.15">
      <c r="A297" s="107">
        <f>IF(AND($K297="○", $L297="○", OR(TRIM($Q297)="",TRIM($S297)="")),1001,0)</f>
        <v>0</v>
      </c>
      <c r="B297" s="107"/>
      <c r="C297" s="344"/>
      <c r="D297" s="345">
        <f t="shared" si="1"/>
        <v>50</v>
      </c>
      <c r="E297" s="404" t="s">
        <v>182</v>
      </c>
      <c r="F297" s="405" t="s">
        <v>153</v>
      </c>
      <c r="G297" s="347" t="s">
        <v>154</v>
      </c>
      <c r="H297" s="348"/>
      <c r="I297" s="348"/>
      <c r="J297" s="349"/>
      <c r="K297" s="6"/>
      <c r="L297" s="6"/>
      <c r="M297" s="136" t="s">
        <v>155</v>
      </c>
      <c r="N297" s="136"/>
      <c r="O297" s="136"/>
      <c r="P297" s="359"/>
      <c r="Q297" s="63"/>
      <c r="R297" s="64"/>
      <c r="S297" s="69"/>
      <c r="T297" s="70"/>
      <c r="U297" s="71"/>
      <c r="V297" s="157"/>
    </row>
    <row r="298" spans="1:22" ht="20.100000000000001" customHeight="1" x14ac:dyDescent="0.15">
      <c r="A298" s="107">
        <f>IF(AND($K298="○", $L298="○", OR(TRIM($Q297)="",TRIM($S297)="")),1001,0)</f>
        <v>0</v>
      </c>
      <c r="B298" s="107"/>
      <c r="C298" s="344"/>
      <c r="D298" s="353">
        <f t="shared" si="1"/>
        <v>51</v>
      </c>
      <c r="E298" s="406"/>
      <c r="F298" s="407"/>
      <c r="G298" s="355" t="s">
        <v>156</v>
      </c>
      <c r="H298" s="356"/>
      <c r="I298" s="356"/>
      <c r="J298" s="357"/>
      <c r="K298" s="3"/>
      <c r="L298" s="3"/>
      <c r="M298" s="136"/>
      <c r="N298" s="136"/>
      <c r="O298" s="136"/>
      <c r="P298" s="359"/>
      <c r="Q298" s="65"/>
      <c r="R298" s="66"/>
      <c r="S298" s="65"/>
      <c r="T298" s="17"/>
      <c r="U298" s="72"/>
      <c r="V298" s="157"/>
    </row>
    <row r="299" spans="1:22" ht="20.100000000000001" customHeight="1" x14ac:dyDescent="0.15">
      <c r="A299" s="107">
        <f>IF(AND($K299="○", $L299="○", OR(TRIM($Q297)="",TRIM($S297)="")),1001,0)</f>
        <v>0</v>
      </c>
      <c r="B299" s="107"/>
      <c r="C299" s="344"/>
      <c r="D299" s="353">
        <f t="shared" si="1"/>
        <v>52</v>
      </c>
      <c r="E299" s="406"/>
      <c r="F299" s="407"/>
      <c r="G299" s="355" t="s">
        <v>157</v>
      </c>
      <c r="H299" s="356"/>
      <c r="I299" s="356"/>
      <c r="J299" s="357"/>
      <c r="K299" s="3"/>
      <c r="L299" s="3"/>
      <c r="M299" s="136"/>
      <c r="N299" s="136"/>
      <c r="O299" s="136"/>
      <c r="P299" s="359"/>
      <c r="Q299" s="65"/>
      <c r="R299" s="66"/>
      <c r="S299" s="65"/>
      <c r="T299" s="17"/>
      <c r="U299" s="72"/>
      <c r="V299" s="157"/>
    </row>
    <row r="300" spans="1:22" ht="20.100000000000001" customHeight="1" x14ac:dyDescent="0.15">
      <c r="A300" s="107">
        <f>IF(AND($K300="○", $L300="○", OR(TRIM($Q297)="",TRIM($S297)="")),1001,0)</f>
        <v>0</v>
      </c>
      <c r="B300" s="107"/>
      <c r="C300" s="344"/>
      <c r="D300" s="353">
        <f t="shared" si="1"/>
        <v>53</v>
      </c>
      <c r="E300" s="406"/>
      <c r="F300" s="407"/>
      <c r="G300" s="355" t="s">
        <v>158</v>
      </c>
      <c r="H300" s="356"/>
      <c r="I300" s="356"/>
      <c r="J300" s="357"/>
      <c r="K300" s="3"/>
      <c r="L300" s="3"/>
      <c r="M300" s="136"/>
      <c r="N300" s="136"/>
      <c r="O300" s="136"/>
      <c r="P300" s="359"/>
      <c r="Q300" s="65"/>
      <c r="R300" s="66"/>
      <c r="S300" s="65"/>
      <c r="T300" s="17"/>
      <c r="U300" s="72"/>
      <c r="V300" s="157"/>
    </row>
    <row r="301" spans="1:22" ht="20.100000000000001" customHeight="1" x14ac:dyDescent="0.15">
      <c r="A301" s="107">
        <f>IF(AND($K301="○", $L301="○", OR(TRIM($Q297)="",TRIM($S297)="")),1001,0)</f>
        <v>0</v>
      </c>
      <c r="B301" s="107"/>
      <c r="C301" s="344"/>
      <c r="D301" s="353">
        <f t="shared" si="1"/>
        <v>54</v>
      </c>
      <c r="E301" s="406"/>
      <c r="F301" s="407"/>
      <c r="G301" s="355" t="s">
        <v>159</v>
      </c>
      <c r="H301" s="356"/>
      <c r="I301" s="356"/>
      <c r="J301" s="357"/>
      <c r="K301" s="3"/>
      <c r="L301" s="3"/>
      <c r="M301" s="136"/>
      <c r="N301" s="136"/>
      <c r="O301" s="136"/>
      <c r="P301" s="359"/>
      <c r="Q301" s="65"/>
      <c r="R301" s="66"/>
      <c r="S301" s="65"/>
      <c r="T301" s="17"/>
      <c r="U301" s="72"/>
      <c r="V301" s="157"/>
    </row>
    <row r="302" spans="1:22" ht="20.100000000000001" customHeight="1" x14ac:dyDescent="0.15">
      <c r="A302" s="107">
        <f>IF(AND($K302="○", $L302="○", OR(TRIM($Q297)="",TRIM($S297)="")),1001,0)</f>
        <v>0</v>
      </c>
      <c r="B302" s="107"/>
      <c r="C302" s="344"/>
      <c r="D302" s="353">
        <f t="shared" si="1"/>
        <v>55</v>
      </c>
      <c r="E302" s="406"/>
      <c r="F302" s="407"/>
      <c r="G302" s="355" t="s">
        <v>160</v>
      </c>
      <c r="H302" s="356"/>
      <c r="I302" s="356"/>
      <c r="J302" s="357"/>
      <c r="K302" s="3"/>
      <c r="L302" s="3"/>
      <c r="M302" s="136"/>
      <c r="N302" s="136"/>
      <c r="O302" s="136"/>
      <c r="P302" s="359"/>
      <c r="Q302" s="65"/>
      <c r="R302" s="66"/>
      <c r="S302" s="65"/>
      <c r="T302" s="17"/>
      <c r="U302" s="72"/>
      <c r="V302" s="157"/>
    </row>
    <row r="303" spans="1:22" ht="20.100000000000001" customHeight="1" x14ac:dyDescent="0.15">
      <c r="A303" s="107">
        <f>IF(AND($K303="○", $L303="○", OR(TRIM($Q297)="",TRIM($S297)="")),1001,0)</f>
        <v>0</v>
      </c>
      <c r="B303" s="107"/>
      <c r="C303" s="344"/>
      <c r="D303" s="353">
        <f t="shared" si="1"/>
        <v>56</v>
      </c>
      <c r="E303" s="406"/>
      <c r="F303" s="407"/>
      <c r="G303" s="355" t="s">
        <v>161</v>
      </c>
      <c r="H303" s="356"/>
      <c r="I303" s="356"/>
      <c r="J303" s="357"/>
      <c r="K303" s="3"/>
      <c r="L303" s="3"/>
      <c r="M303" s="136"/>
      <c r="N303" s="136"/>
      <c r="O303" s="136"/>
      <c r="P303" s="359"/>
      <c r="Q303" s="84"/>
      <c r="R303" s="85"/>
      <c r="S303" s="81"/>
      <c r="T303" s="82"/>
      <c r="U303" s="83"/>
      <c r="V303" s="157"/>
    </row>
    <row r="304" spans="1:22" ht="20.100000000000001" customHeight="1" x14ac:dyDescent="0.15">
      <c r="A304" s="107">
        <f>IF(AND($K304="○", OR(TRIM($Q304)="",TRIM($S304)="")),1001,0)</f>
        <v>0</v>
      </c>
      <c r="B304" s="107"/>
      <c r="C304" s="344"/>
      <c r="D304" s="353">
        <f t="shared" si="1"/>
        <v>57</v>
      </c>
      <c r="E304" s="406"/>
      <c r="F304" s="355" t="s">
        <v>45</v>
      </c>
      <c r="G304" s="356"/>
      <c r="H304" s="356"/>
      <c r="I304" s="356"/>
      <c r="J304" s="357"/>
      <c r="K304" s="3"/>
      <c r="L304" s="408"/>
      <c r="M304" s="370" t="s">
        <v>162</v>
      </c>
      <c r="N304" s="371"/>
      <c r="O304" s="371"/>
      <c r="P304" s="372"/>
      <c r="Q304" s="86"/>
      <c r="R304" s="87"/>
      <c r="S304" s="96"/>
      <c r="T304" s="97"/>
      <c r="U304" s="98"/>
      <c r="V304" s="157"/>
    </row>
    <row r="305" spans="1:23" ht="20.100000000000001" customHeight="1" x14ac:dyDescent="0.15">
      <c r="A305" s="107"/>
      <c r="B305" s="107"/>
      <c r="C305" s="344"/>
      <c r="D305" s="409">
        <f t="shared" si="1"/>
        <v>58</v>
      </c>
      <c r="E305" s="406"/>
      <c r="F305" s="410" t="s">
        <v>169</v>
      </c>
      <c r="G305" s="411"/>
      <c r="H305" s="411"/>
      <c r="I305" s="411"/>
      <c r="J305" s="412"/>
      <c r="K305" s="105"/>
      <c r="L305" s="413"/>
      <c r="M305" s="370" t="s">
        <v>168</v>
      </c>
      <c r="N305" s="371"/>
      <c r="O305" s="371"/>
      <c r="P305" s="372"/>
      <c r="Q305" s="86"/>
      <c r="R305" s="87"/>
      <c r="S305" s="96"/>
      <c r="T305" s="99"/>
      <c r="U305" s="100"/>
      <c r="V305" s="157"/>
    </row>
    <row r="306" spans="1:23" ht="20.100000000000001" customHeight="1" x14ac:dyDescent="0.15">
      <c r="A306" s="107"/>
      <c r="B306" s="107"/>
      <c r="C306" s="344"/>
      <c r="D306" s="414">
        <f>D305+1</f>
        <v>59</v>
      </c>
      <c r="E306" s="415"/>
      <c r="F306" s="416"/>
      <c r="G306" s="417"/>
      <c r="H306" s="417"/>
      <c r="I306" s="417"/>
      <c r="J306" s="418"/>
      <c r="K306" s="106"/>
      <c r="L306" s="419"/>
      <c r="M306" s="420" t="s">
        <v>163</v>
      </c>
      <c r="N306" s="421"/>
      <c r="O306" s="421"/>
      <c r="P306" s="422"/>
      <c r="Q306" s="88"/>
      <c r="R306" s="89"/>
      <c r="S306" s="93"/>
      <c r="T306" s="94"/>
      <c r="U306" s="95"/>
      <c r="V306" s="157"/>
    </row>
    <row r="307" spans="1:23" ht="20.100000000000001" customHeight="1" x14ac:dyDescent="0.15">
      <c r="A307" s="107"/>
      <c r="B307" s="107"/>
      <c r="C307" s="344"/>
      <c r="D307" s="423">
        <f>D306+1</f>
        <v>60</v>
      </c>
      <c r="E307" s="358"/>
      <c r="F307" s="136"/>
      <c r="G307" s="136"/>
      <c r="H307" s="136"/>
      <c r="I307" s="136"/>
      <c r="J307" s="136"/>
      <c r="K307" s="136"/>
      <c r="L307" s="359"/>
      <c r="M307" s="424" t="s">
        <v>164</v>
      </c>
      <c r="N307" s="425"/>
      <c r="O307" s="425"/>
      <c r="P307" s="426"/>
      <c r="Q307" s="76"/>
      <c r="R307" s="77"/>
      <c r="S307" s="78"/>
      <c r="T307" s="79"/>
      <c r="U307" s="80"/>
      <c r="V307" s="157"/>
    </row>
    <row r="308" spans="1:23" ht="20.100000000000001" customHeight="1" x14ac:dyDescent="0.15">
      <c r="A308" s="107"/>
      <c r="B308" s="107"/>
      <c r="C308" s="344"/>
      <c r="D308" s="409">
        <f t="shared" ref="D308:D310" si="2">D307+1</f>
        <v>61</v>
      </c>
      <c r="E308" s="358"/>
      <c r="F308" s="136"/>
      <c r="G308" s="136"/>
      <c r="H308" s="136"/>
      <c r="I308" s="136"/>
      <c r="J308" s="136"/>
      <c r="K308" s="136"/>
      <c r="L308" s="359"/>
      <c r="M308" s="86"/>
      <c r="N308" s="97"/>
      <c r="O308" s="97"/>
      <c r="P308" s="87"/>
      <c r="Q308" s="86"/>
      <c r="R308" s="87"/>
      <c r="S308" s="96"/>
      <c r="T308" s="97"/>
      <c r="U308" s="98"/>
      <c r="V308" s="157"/>
    </row>
    <row r="309" spans="1:23" ht="20.100000000000001" customHeight="1" x14ac:dyDescent="0.15">
      <c r="A309" s="107"/>
      <c r="B309" s="107"/>
      <c r="C309" s="344"/>
      <c r="D309" s="409">
        <f t="shared" si="2"/>
        <v>62</v>
      </c>
      <c r="E309" s="358"/>
      <c r="F309" s="136"/>
      <c r="G309" s="136"/>
      <c r="H309" s="136"/>
      <c r="I309" s="136"/>
      <c r="J309" s="136"/>
      <c r="K309" s="136"/>
      <c r="L309" s="359"/>
      <c r="M309" s="86"/>
      <c r="N309" s="97"/>
      <c r="O309" s="97"/>
      <c r="P309" s="87"/>
      <c r="Q309" s="86"/>
      <c r="R309" s="87"/>
      <c r="S309" s="96"/>
      <c r="T309" s="97"/>
      <c r="U309" s="98"/>
      <c r="V309" s="157"/>
    </row>
    <row r="310" spans="1:23" ht="20.100000000000001" customHeight="1" x14ac:dyDescent="0.15">
      <c r="A310" s="107"/>
      <c r="B310" s="107"/>
      <c r="C310" s="344"/>
      <c r="D310" s="414">
        <f t="shared" si="2"/>
        <v>63</v>
      </c>
      <c r="E310" s="365"/>
      <c r="F310" s="366"/>
      <c r="G310" s="366"/>
      <c r="H310" s="366"/>
      <c r="I310" s="366"/>
      <c r="J310" s="366"/>
      <c r="K310" s="366"/>
      <c r="L310" s="367"/>
      <c r="M310" s="88"/>
      <c r="N310" s="101"/>
      <c r="O310" s="101"/>
      <c r="P310" s="102"/>
      <c r="Q310" s="88"/>
      <c r="R310" s="89"/>
      <c r="S310" s="93"/>
      <c r="T310" s="94"/>
      <c r="U310" s="95"/>
      <c r="V310" s="157"/>
    </row>
    <row r="311" spans="1:23" ht="20.100000000000001" customHeight="1" x14ac:dyDescent="0.15">
      <c r="A311" s="107"/>
      <c r="B311" s="107"/>
      <c r="C311" s="134"/>
      <c r="D311" s="427" t="s">
        <v>165</v>
      </c>
      <c r="E311" s="155" t="s">
        <v>40</v>
      </c>
      <c r="F311" s="155"/>
      <c r="G311" s="155"/>
      <c r="H311" s="155"/>
      <c r="I311" s="155"/>
      <c r="J311" s="155"/>
      <c r="K311" s="155"/>
      <c r="L311" s="155"/>
      <c r="M311" s="155"/>
      <c r="N311" s="155"/>
      <c r="O311" s="155"/>
      <c r="P311" s="155"/>
      <c r="Q311" s="155"/>
      <c r="R311" s="155"/>
      <c r="S311" s="155"/>
      <c r="T311" s="155"/>
      <c r="V311" s="428"/>
      <c r="W311" s="155"/>
    </row>
    <row r="312" spans="1:23" ht="20.100000000000001" customHeight="1" x14ac:dyDescent="0.15">
      <c r="A312" s="107"/>
      <c r="B312" s="107"/>
      <c r="C312" s="134"/>
      <c r="D312" s="427" t="s">
        <v>166</v>
      </c>
      <c r="E312" s="155" t="s">
        <v>41</v>
      </c>
      <c r="F312" s="155"/>
      <c r="G312" s="155"/>
      <c r="H312" s="155"/>
      <c r="I312" s="155"/>
      <c r="J312" s="155"/>
      <c r="K312" s="155"/>
      <c r="L312" s="155"/>
      <c r="M312" s="155"/>
      <c r="N312" s="155"/>
      <c r="O312" s="155"/>
      <c r="P312" s="155"/>
      <c r="Q312" s="155"/>
      <c r="R312" s="155"/>
      <c r="S312" s="155"/>
      <c r="T312" s="155"/>
      <c r="V312" s="227"/>
      <c r="W312" s="141"/>
    </row>
    <row r="313" spans="1:23" ht="20.100000000000001" customHeight="1" x14ac:dyDescent="0.15">
      <c r="A313" s="107"/>
      <c r="B313" s="107"/>
      <c r="C313" s="134"/>
      <c r="D313" s="427" t="s">
        <v>167</v>
      </c>
      <c r="E313" s="155" t="s">
        <v>42</v>
      </c>
      <c r="F313" s="155"/>
      <c r="G313" s="155"/>
      <c r="H313" s="155"/>
      <c r="I313" s="155"/>
      <c r="J313" s="155"/>
      <c r="K313" s="155"/>
      <c r="L313" s="155"/>
      <c r="M313" s="155"/>
      <c r="N313" s="155"/>
      <c r="O313" s="155"/>
      <c r="P313" s="155"/>
      <c r="Q313" s="155"/>
      <c r="R313" s="155"/>
      <c r="S313" s="155"/>
      <c r="T313" s="155"/>
      <c r="V313" s="227"/>
      <c r="W313" s="141"/>
    </row>
    <row r="314" spans="1:23" ht="15.75" customHeight="1" x14ac:dyDescent="0.15">
      <c r="A314" s="107"/>
      <c r="B314" s="107"/>
      <c r="C314" s="145"/>
      <c r="D314" s="146"/>
      <c r="E314" s="146"/>
      <c r="F314" s="146"/>
      <c r="G314" s="146"/>
      <c r="H314" s="146"/>
      <c r="I314" s="429"/>
      <c r="J314" s="429"/>
      <c r="K314" s="429"/>
      <c r="L314" s="429"/>
      <c r="M314" s="429"/>
      <c r="N314" s="429"/>
      <c r="O314" s="146"/>
      <c r="P314" s="147"/>
      <c r="Q314" s="147"/>
      <c r="R314" s="147"/>
      <c r="S314" s="430"/>
      <c r="T314" s="147"/>
      <c r="U314" s="147"/>
      <c r="V314" s="148"/>
    </row>
  </sheetData>
  <sheetProtection algorithmName="SHA-512" hashValue="ItDSKgE0JYIQY213obPls6GZD9cNo8d3MRrElHDY/CZ1i21gpO4/2rlhqEfeYuC6WuKq6S3akknjx5a4uN8afA==" saltValue="4NJqjyCHmKkfGd3X6spvEA==" spinCount="100000" sheet="1" objects="1" scenarios="1"/>
  <dataConsolidate/>
  <mergeCells count="303">
    <mergeCell ref="E266:E295"/>
    <mergeCell ref="L215:M215"/>
    <mergeCell ref="L216:M216"/>
    <mergeCell ref="L217:M217"/>
    <mergeCell ref="L218:M218"/>
    <mergeCell ref="L219:M219"/>
    <mergeCell ref="L221:M221"/>
    <mergeCell ref="Q305:R305"/>
    <mergeCell ref="Q296:R296"/>
    <mergeCell ref="L230:M230"/>
    <mergeCell ref="L220:M220"/>
    <mergeCell ref="K305:K306"/>
    <mergeCell ref="L305:L306"/>
    <mergeCell ref="G297:J297"/>
    <mergeCell ref="G298:J298"/>
    <mergeCell ref="G299:J299"/>
    <mergeCell ref="M304:P304"/>
    <mergeCell ref="Q304:R304"/>
    <mergeCell ref="F304:J304"/>
    <mergeCell ref="M306:P306"/>
    <mergeCell ref="Q306:R306"/>
    <mergeCell ref="G279:J279"/>
    <mergeCell ref="G280:J280"/>
    <mergeCell ref="G281:J281"/>
    <mergeCell ref="M307:P307"/>
    <mergeCell ref="I314:N314"/>
    <mergeCell ref="M305:P305"/>
    <mergeCell ref="F248:J248"/>
    <mergeCell ref="F249:J249"/>
    <mergeCell ref="F250:J250"/>
    <mergeCell ref="F251:J251"/>
    <mergeCell ref="F252:J252"/>
    <mergeCell ref="F253:J253"/>
    <mergeCell ref="F254:J254"/>
    <mergeCell ref="F255:J255"/>
    <mergeCell ref="F256:J256"/>
    <mergeCell ref="F257:J257"/>
    <mergeCell ref="F258:J258"/>
    <mergeCell ref="F259:J259"/>
    <mergeCell ref="F260:J260"/>
    <mergeCell ref="F261:J261"/>
    <mergeCell ref="F262:J262"/>
    <mergeCell ref="F263:J263"/>
    <mergeCell ref="F294:J294"/>
    <mergeCell ref="E296:J296"/>
    <mergeCell ref="M296:P296"/>
    <mergeCell ref="F297:F303"/>
    <mergeCell ref="F264:J264"/>
    <mergeCell ref="F290:J290"/>
    <mergeCell ref="F291:J291"/>
    <mergeCell ref="F266:F286"/>
    <mergeCell ref="G266:J266"/>
    <mergeCell ref="G270:J270"/>
    <mergeCell ref="G271:J271"/>
    <mergeCell ref="G272:J272"/>
    <mergeCell ref="G273:J273"/>
    <mergeCell ref="G274:J274"/>
    <mergeCell ref="G275:J275"/>
    <mergeCell ref="Q307:R307"/>
    <mergeCell ref="Q308:R308"/>
    <mergeCell ref="Q309:R309"/>
    <mergeCell ref="G301:J301"/>
    <mergeCell ref="G302:J302"/>
    <mergeCell ref="G303:J303"/>
    <mergeCell ref="G300:J300"/>
    <mergeCell ref="Q310:R310"/>
    <mergeCell ref="S296:U296"/>
    <mergeCell ref="M297:P303"/>
    <mergeCell ref="Q297:R303"/>
    <mergeCell ref="S310:U310"/>
    <mergeCell ref="E307:L310"/>
    <mergeCell ref="F305:J306"/>
    <mergeCell ref="E297:E306"/>
    <mergeCell ref="S304:U304"/>
    <mergeCell ref="S306:U306"/>
    <mergeCell ref="S307:U307"/>
    <mergeCell ref="S308:U308"/>
    <mergeCell ref="S309:U309"/>
    <mergeCell ref="S305:U305"/>
    <mergeCell ref="M308:P308"/>
    <mergeCell ref="M309:P309"/>
    <mergeCell ref="M310:P310"/>
    <mergeCell ref="S297:U303"/>
    <mergeCell ref="G276:J276"/>
    <mergeCell ref="G277:J277"/>
    <mergeCell ref="G278:J278"/>
    <mergeCell ref="S266:U286"/>
    <mergeCell ref="G267:J267"/>
    <mergeCell ref="G268:J268"/>
    <mergeCell ref="G269:J269"/>
    <mergeCell ref="Q287:R295"/>
    <mergeCell ref="S287:U295"/>
    <mergeCell ref="F292:J292"/>
    <mergeCell ref="F287:J287"/>
    <mergeCell ref="G283:J283"/>
    <mergeCell ref="G284:J284"/>
    <mergeCell ref="G285:J285"/>
    <mergeCell ref="G286:J286"/>
    <mergeCell ref="M287:P295"/>
    <mergeCell ref="G282:J282"/>
    <mergeCell ref="F295:J295"/>
    <mergeCell ref="M266:P286"/>
    <mergeCell ref="Q266:R286"/>
    <mergeCell ref="F293:J293"/>
    <mergeCell ref="F288:J288"/>
    <mergeCell ref="F289:J289"/>
    <mergeCell ref="E248:E250"/>
    <mergeCell ref="L248:L250"/>
    <mergeCell ref="M248:P250"/>
    <mergeCell ref="Q248:R250"/>
    <mergeCell ref="S248:U250"/>
    <mergeCell ref="E251:E265"/>
    <mergeCell ref="L251:L265"/>
    <mergeCell ref="M251:P251"/>
    <mergeCell ref="Q251:R251"/>
    <mergeCell ref="S251:U251"/>
    <mergeCell ref="M252:P265"/>
    <mergeCell ref="Q252:R265"/>
    <mergeCell ref="S252:U265"/>
    <mergeCell ref="F265:J265"/>
    <mergeCell ref="L209:M209"/>
    <mergeCell ref="O192:R192"/>
    <mergeCell ref="O193:R193"/>
    <mergeCell ref="S196:U196"/>
    <mergeCell ref="O197:R197"/>
    <mergeCell ref="O196:R196"/>
    <mergeCell ref="E173:H173"/>
    <mergeCell ref="S194:U194"/>
    <mergeCell ref="I173:K173"/>
    <mergeCell ref="L173:N173"/>
    <mergeCell ref="O185:Q185"/>
    <mergeCell ref="C182:H182"/>
    <mergeCell ref="E186:H186"/>
    <mergeCell ref="O187:Q187"/>
    <mergeCell ref="E188:H188"/>
    <mergeCell ref="E208:K208"/>
    <mergeCell ref="E209:K209"/>
    <mergeCell ref="S195:U195"/>
    <mergeCell ref="S191:U191"/>
    <mergeCell ref="D190:J190"/>
    <mergeCell ref="E191:J191"/>
    <mergeCell ref="C202:H202"/>
    <mergeCell ref="S197:U197"/>
    <mergeCell ref="D197:J197"/>
    <mergeCell ref="C13:H13"/>
    <mergeCell ref="K197:N197"/>
    <mergeCell ref="D111:U111"/>
    <mergeCell ref="C166:H166"/>
    <mergeCell ref="C146:H146"/>
    <mergeCell ref="I149:M149"/>
    <mergeCell ref="I151:M151"/>
    <mergeCell ref="I159:M159"/>
    <mergeCell ref="I161:M161"/>
    <mergeCell ref="I185:M185"/>
    <mergeCell ref="I153:U153"/>
    <mergeCell ref="O191:R191"/>
    <mergeCell ref="S192:U192"/>
    <mergeCell ref="O194:R194"/>
    <mergeCell ref="O195:R195"/>
    <mergeCell ref="I38:U38"/>
    <mergeCell ref="S169:U169"/>
    <mergeCell ref="S170:U170"/>
    <mergeCell ref="Q169:R169"/>
    <mergeCell ref="Q170:R170"/>
    <mergeCell ref="I169:K169"/>
    <mergeCell ref="I170:K170"/>
    <mergeCell ref="L169:N169"/>
    <mergeCell ref="L170:N170"/>
    <mergeCell ref="E193:J193"/>
    <mergeCell ref="S193:U193"/>
    <mergeCell ref="I69:M69"/>
    <mergeCell ref="N69:U69"/>
    <mergeCell ref="I83:M83"/>
    <mergeCell ref="N83:U83"/>
    <mergeCell ref="I85:M85"/>
    <mergeCell ref="N85:U85"/>
    <mergeCell ref="I79:U79"/>
    <mergeCell ref="J76:U76"/>
    <mergeCell ref="Q173:R173"/>
    <mergeCell ref="I171:K171"/>
    <mergeCell ref="I172:K172"/>
    <mergeCell ref="L171:N171"/>
    <mergeCell ref="O169:P169"/>
    <mergeCell ref="O170:P170"/>
    <mergeCell ref="I177:M177"/>
    <mergeCell ref="Q171:R171"/>
    <mergeCell ref="Q172:R172"/>
    <mergeCell ref="L172:N172"/>
    <mergeCell ref="O171:P171"/>
    <mergeCell ref="O172:P172"/>
    <mergeCell ref="J176:U176"/>
    <mergeCell ref="I175:M175"/>
    <mergeCell ref="E194:J194"/>
    <mergeCell ref="K196:N196"/>
    <mergeCell ref="S190:U190"/>
    <mergeCell ref="O190:R190"/>
    <mergeCell ref="K190:N190"/>
    <mergeCell ref="K194:N194"/>
    <mergeCell ref="K195:N195"/>
    <mergeCell ref="I187:M187"/>
    <mergeCell ref="E170:H170"/>
    <mergeCell ref="E171:H171"/>
    <mergeCell ref="E172:H172"/>
    <mergeCell ref="E195:J195"/>
    <mergeCell ref="E196:J196"/>
    <mergeCell ref="O173:P173"/>
    <mergeCell ref="E177:H177"/>
    <mergeCell ref="N177:P177"/>
    <mergeCell ref="Q177:V177"/>
    <mergeCell ref="K191:N191"/>
    <mergeCell ref="K192:N192"/>
    <mergeCell ref="K193:N193"/>
    <mergeCell ref="S171:U171"/>
    <mergeCell ref="S172:U172"/>
    <mergeCell ref="S173:U173"/>
    <mergeCell ref="E192:J192"/>
    <mergeCell ref="I34:M34"/>
    <mergeCell ref="I118:M118"/>
    <mergeCell ref="N118:U118"/>
    <mergeCell ref="I120:M120"/>
    <mergeCell ref="I116:U116"/>
    <mergeCell ref="C109:H109"/>
    <mergeCell ref="I157:U157"/>
    <mergeCell ref="I155:U155"/>
    <mergeCell ref="I36:M36"/>
    <mergeCell ref="I112:U112"/>
    <mergeCell ref="N120:U120"/>
    <mergeCell ref="I114:U114"/>
    <mergeCell ref="I87:U87"/>
    <mergeCell ref="I81:U81"/>
    <mergeCell ref="N36:U36"/>
    <mergeCell ref="I63:M63"/>
    <mergeCell ref="E211:K211"/>
    <mergeCell ref="E212:K212"/>
    <mergeCell ref="L225:M225"/>
    <mergeCell ref="L223:M223"/>
    <mergeCell ref="L213:M213"/>
    <mergeCell ref="L214:M214"/>
    <mergeCell ref="U1:V1"/>
    <mergeCell ref="I40:M40"/>
    <mergeCell ref="E14:H14"/>
    <mergeCell ref="I122:U122"/>
    <mergeCell ref="I77:U77"/>
    <mergeCell ref="I20:M20"/>
    <mergeCell ref="N20:U20"/>
    <mergeCell ref="I22:U22"/>
    <mergeCell ref="I24:U24"/>
    <mergeCell ref="I26:U26"/>
    <mergeCell ref="C60:H60"/>
    <mergeCell ref="I73:U73"/>
    <mergeCell ref="J74:U74"/>
    <mergeCell ref="I71:U71"/>
    <mergeCell ref="I75:U75"/>
    <mergeCell ref="I28:U28"/>
    <mergeCell ref="I30:U30"/>
    <mergeCell ref="I32:U32"/>
    <mergeCell ref="E237:K237"/>
    <mergeCell ref="E238:K238"/>
    <mergeCell ref="L226:M226"/>
    <mergeCell ref="L227:M227"/>
    <mergeCell ref="L231:M231"/>
    <mergeCell ref="D246:U246"/>
    <mergeCell ref="M247:P247"/>
    <mergeCell ref="Q247:R247"/>
    <mergeCell ref="S247:U247"/>
    <mergeCell ref="L237:M237"/>
    <mergeCell ref="L238:M238"/>
    <mergeCell ref="F232:J232"/>
    <mergeCell ref="F233:J233"/>
    <mergeCell ref="L234:M234"/>
    <mergeCell ref="L235:M235"/>
    <mergeCell ref="L236:M236"/>
    <mergeCell ref="L232:M232"/>
    <mergeCell ref="L233:M233"/>
    <mergeCell ref="E223:E233"/>
    <mergeCell ref="E234:K234"/>
    <mergeCell ref="E235:K235"/>
    <mergeCell ref="E236:K236"/>
    <mergeCell ref="F223:J223"/>
    <mergeCell ref="E206:K206"/>
    <mergeCell ref="L206:M206"/>
    <mergeCell ref="E207:K207"/>
    <mergeCell ref="L207:M207"/>
    <mergeCell ref="F224:J224"/>
    <mergeCell ref="L224:M224"/>
    <mergeCell ref="L205:N205"/>
    <mergeCell ref="L208:M208"/>
    <mergeCell ref="C243:I243"/>
    <mergeCell ref="L228:M228"/>
    <mergeCell ref="L229:M229"/>
    <mergeCell ref="L210:M210"/>
    <mergeCell ref="E213:K213"/>
    <mergeCell ref="F225:J225"/>
    <mergeCell ref="F226:J226"/>
    <mergeCell ref="F227:J227"/>
    <mergeCell ref="F228:J228"/>
    <mergeCell ref="F229:J229"/>
    <mergeCell ref="F230:J230"/>
    <mergeCell ref="F231:J231"/>
    <mergeCell ref="L211:M211"/>
    <mergeCell ref="L212:M212"/>
    <mergeCell ref="L222:M222"/>
    <mergeCell ref="E210:K210"/>
  </mergeCells>
  <phoneticPr fontId="5"/>
  <conditionalFormatting sqref="I20:M20">
    <cfRule type="expression" dxfId="103" priority="104" stopIfTrue="1">
      <formula>TRIM($I20)=""</formula>
    </cfRule>
  </conditionalFormatting>
  <conditionalFormatting sqref="I22:U22">
    <cfRule type="expression" dxfId="102" priority="103" stopIfTrue="1">
      <formula>AND(TRIM($I22)&lt;&gt;"", OR(ISERROR(FIND("@"&amp;LEFT($I22,3)&amp;"@", 都道府県3))=FALSE, ISERROR(FIND("@"&amp;LEFT($I22,4)&amp;"@",都道府県4))=FALSE))=FALSE</formula>
    </cfRule>
  </conditionalFormatting>
  <conditionalFormatting sqref="I24:U24">
    <cfRule type="expression" dxfId="101" priority="102" stopIfTrue="1">
      <formula>TRIM($I24)=""</formula>
    </cfRule>
  </conditionalFormatting>
  <conditionalFormatting sqref="I26:U26">
    <cfRule type="expression" dxfId="100" priority="101" stopIfTrue="1">
      <formula>TRIM($I26)=""</formula>
    </cfRule>
  </conditionalFormatting>
  <conditionalFormatting sqref="I28:U28">
    <cfRule type="expression" dxfId="99" priority="100" stopIfTrue="1">
      <formula>TRIM($I28)=""</formula>
    </cfRule>
  </conditionalFormatting>
  <conditionalFormatting sqref="I30:U30">
    <cfRule type="expression" dxfId="98" priority="99" stopIfTrue="1">
      <formula>TRIM($I30)=""</formula>
    </cfRule>
  </conditionalFormatting>
  <conditionalFormatting sqref="I32:U32">
    <cfRule type="expression" dxfId="97" priority="98" stopIfTrue="1">
      <formula>TRIM($I32)=""</formula>
    </cfRule>
  </conditionalFormatting>
  <conditionalFormatting sqref="I34:M34">
    <cfRule type="expression" dxfId="96" priority="97" stopIfTrue="1">
      <formula>NOT(AND(TRIM($I34)&lt;&gt;"",ISNUMBER(VALUE(SUBSTITUTE($I34,"-","")))))</formula>
    </cfRule>
  </conditionalFormatting>
  <conditionalFormatting sqref="I36:M36">
    <cfRule type="expression" dxfId="95" priority="96" stopIfTrue="1">
      <formula>NOT(AND(TRIM($I36)&lt;&gt;"",ISNUMBER(VALUE(SUBSTITUTE($I36,"-","")))))</formula>
    </cfRule>
  </conditionalFormatting>
  <conditionalFormatting sqref="I38:U38">
    <cfRule type="expression" dxfId="94" priority="95" stopIfTrue="1">
      <formula>TRIM($I38)=""</formula>
    </cfRule>
  </conditionalFormatting>
  <conditionalFormatting sqref="I40:M40">
    <cfRule type="expression" dxfId="93" priority="94" stopIfTrue="1">
      <formula>AND($I40&lt;&gt;"一致する", $I40&lt;&gt;"一致しない")</formula>
    </cfRule>
  </conditionalFormatting>
  <conditionalFormatting sqref="I63:M63">
    <cfRule type="expression" dxfId="92" priority="93" stopIfTrue="1">
      <formula>AND($I63&lt;&gt;"しない", $I63&lt;&gt;"する")</formula>
    </cfRule>
  </conditionalFormatting>
  <conditionalFormatting sqref="I69:M69">
    <cfRule type="expression" dxfId="91" priority="92" stopIfTrue="1">
      <formula>OR(AND($I63="する",TRIM($I69)=""),AND($I63="しない",NOT(ISBLANK($I69))))</formula>
    </cfRule>
  </conditionalFormatting>
  <conditionalFormatting sqref="I71:U71">
    <cfRule type="expression" dxfId="90" priority="91" stopIfTrue="1">
      <formula>OR(AND($I63="する",AND($I71&lt;&gt;"", OR(ISERROR(FIND("@"&amp;LEFT($I71,3)&amp;"@", 都道府県3))=FALSE, ISERROR(FIND("@"&amp;LEFT($I71,4)&amp;"@",都道府県4))=FALSE))=FALSE),AND($I63="しない",NOT(ISBLANK($I71))))</formula>
    </cfRule>
  </conditionalFormatting>
  <conditionalFormatting sqref="I73:U73">
    <cfRule type="expression" dxfId="89" priority="90" stopIfTrue="1">
      <formula>OR(AND($I63="する",TRIM($I73)=""),AND($I63="しない",NOT(ISBLANK($I73))))</formula>
    </cfRule>
  </conditionalFormatting>
  <conditionalFormatting sqref="I75:U75">
    <cfRule type="expression" dxfId="88" priority="89" stopIfTrue="1">
      <formula>OR(AND($I63="する",TRIM($I75)=""),AND($I63="しない",NOT(ISBLANK($I75))))</formula>
    </cfRule>
  </conditionalFormatting>
  <conditionalFormatting sqref="I77:U77">
    <cfRule type="expression" dxfId="87" priority="88" stopIfTrue="1">
      <formula>OR(AND($I63="する",TRIM($I77)=""),AND($I63="しない",NOT(ISBLANK($I77))))</formula>
    </cfRule>
  </conditionalFormatting>
  <conditionalFormatting sqref="I79:U79">
    <cfRule type="expression" dxfId="86" priority="87" stopIfTrue="1">
      <formula>OR(AND($I63="する",TRIM($I79)=""),AND($I63="しない",NOT(ISBLANK($I79))))</formula>
    </cfRule>
  </conditionalFormatting>
  <conditionalFormatting sqref="I81:U81">
    <cfRule type="expression" dxfId="85" priority="86" stopIfTrue="1">
      <formula>OR(AND($I63="する",TRIM($I81)=""),AND($I63="しない",NOT(ISBLANK($I81))))</formula>
    </cfRule>
  </conditionalFormatting>
  <conditionalFormatting sqref="I83:M83">
    <cfRule type="expression" dxfId="84" priority="85" stopIfTrue="1">
      <formula>OR(AND($I63="する",NOT(AND(TRIM($I83)&lt;&gt;"",ISNUMBER(VALUE(SUBSTITUTE($I83,"-","")))))), AND($I63="しない",NOT(ISBLANK($I83))))</formula>
    </cfRule>
  </conditionalFormatting>
  <conditionalFormatting sqref="I85:M85">
    <cfRule type="expression" dxfId="83" priority="84" stopIfTrue="1">
      <formula>OR(AND($I63="する",NOT(AND(TRIM($I85)&lt;&gt;"",ISNUMBER(VALUE(SUBSTITUTE($I85,"-","")))))), AND($I63="しない",NOT(ISBLANK($I85))))</formula>
    </cfRule>
  </conditionalFormatting>
  <conditionalFormatting sqref="I87:U87">
    <cfRule type="expression" dxfId="82" priority="83" stopIfTrue="1">
      <formula>OR(AND($I63="する",TRIM($I87)=""),AND($I63="しない",NOT(ISBLANK($I87))))</formula>
    </cfRule>
  </conditionalFormatting>
  <conditionalFormatting sqref="I112:U112">
    <cfRule type="expression" dxfId="81" priority="82" stopIfTrue="1">
      <formula>TRIM($I112)=""</formula>
    </cfRule>
  </conditionalFormatting>
  <conditionalFormatting sqref="I114:U114">
    <cfRule type="expression" dxfId="80" priority="81" stopIfTrue="1">
      <formula>TRIM($I114)=""</formula>
    </cfRule>
  </conditionalFormatting>
  <conditionalFormatting sqref="I116:U116">
    <cfRule type="expression" dxfId="79" priority="80" stopIfTrue="1">
      <formula>TRIM($I116)=""</formula>
    </cfRule>
  </conditionalFormatting>
  <conditionalFormatting sqref="I118:M118">
    <cfRule type="expression" dxfId="78" priority="79" stopIfTrue="1">
      <formula>NOT(AND(TRIM($I118)&lt;&gt;"",ISNUMBER(VALUE(SUBSTITUTE($I118,"-","")))))</formula>
    </cfRule>
  </conditionalFormatting>
  <conditionalFormatting sqref="I120:M120">
    <cfRule type="expression" dxfId="77" priority="78" stopIfTrue="1">
      <formula>NOT(AND(TRIM($I120)&lt;&gt;"",ISNUMBER(VALUE(SUBSTITUTE($I120,"-","")))))</formula>
    </cfRule>
  </conditionalFormatting>
  <conditionalFormatting sqref="I122:U122">
    <cfRule type="expression" dxfId="76" priority="77" stopIfTrue="1">
      <formula>TRIM($I122)=""</formula>
    </cfRule>
  </conditionalFormatting>
  <conditionalFormatting sqref="I149:M149">
    <cfRule type="expression" dxfId="75" priority="76" stopIfTrue="1">
      <formula>AND($I149&lt;&gt;"しない", $I149&lt;&gt;"する")</formula>
    </cfRule>
  </conditionalFormatting>
  <conditionalFormatting sqref="I151:M151">
    <cfRule type="expression" dxfId="74" priority="75" stopIfTrue="1">
      <formula>AND($I149="する",TRIM($I151)="")</formula>
    </cfRule>
  </conditionalFormatting>
  <conditionalFormatting sqref="I153:U153">
    <cfRule type="expression" dxfId="73" priority="74" stopIfTrue="1">
      <formula>AND($I149="する",TRIM($I153)="")</formula>
    </cfRule>
  </conditionalFormatting>
  <conditionalFormatting sqref="I157:U157">
    <cfRule type="expression" dxfId="72" priority="73" stopIfTrue="1">
      <formula>AND($I149="する",TRIM($I157)="")</formula>
    </cfRule>
  </conditionalFormatting>
  <conditionalFormatting sqref="I159:M159">
    <cfRule type="expression" dxfId="71" priority="72" stopIfTrue="1">
      <formula>AND($I149="する",NOT(AND(TRIM($I159)&lt;&gt;"",ISNUMBER(VALUE(SUBSTITUTE($I159,"-",""))))))</formula>
    </cfRule>
  </conditionalFormatting>
  <conditionalFormatting sqref="I161:M161">
    <cfRule type="expression" dxfId="70" priority="71" stopIfTrue="1">
      <formula>AND($I149="する",AND(TRIM($I161)&lt;&gt;"",NOT(ISNUMBER(VALUE(SUBSTITUTE($I161,"-",""))))))</formula>
    </cfRule>
  </conditionalFormatting>
  <conditionalFormatting sqref="I175:M175">
    <cfRule type="expression" dxfId="69" priority="70" stopIfTrue="1">
      <formula>TRIM($I175)=""</formula>
    </cfRule>
  </conditionalFormatting>
  <conditionalFormatting sqref="I177:M177">
    <cfRule type="expression" dxfId="68" priority="69" stopIfTrue="1">
      <formula>TRIM($I177)=""</formula>
    </cfRule>
  </conditionalFormatting>
  <conditionalFormatting sqref="K248">
    <cfRule type="expression" dxfId="67" priority="68" stopIfTrue="1">
      <formula>希望&lt;&gt;0</formula>
    </cfRule>
  </conditionalFormatting>
  <conditionalFormatting sqref="K249">
    <cfRule type="expression" dxfId="66" priority="67" stopIfTrue="1">
      <formula>希望&lt;&gt;0</formula>
    </cfRule>
  </conditionalFormatting>
  <conditionalFormatting sqref="K250">
    <cfRule type="expression" dxfId="65" priority="66" stopIfTrue="1">
      <formula>希望&lt;&gt;0</formula>
    </cfRule>
  </conditionalFormatting>
  <conditionalFormatting sqref="K251">
    <cfRule type="expression" dxfId="64" priority="65" stopIfTrue="1">
      <formula>希望&lt;&gt;0</formula>
    </cfRule>
  </conditionalFormatting>
  <conditionalFormatting sqref="K252">
    <cfRule type="expression" dxfId="63" priority="64" stopIfTrue="1">
      <formula>希望&lt;&gt;0</formula>
    </cfRule>
  </conditionalFormatting>
  <conditionalFormatting sqref="K253">
    <cfRule type="expression" dxfId="62" priority="63" stopIfTrue="1">
      <formula>希望&lt;&gt;0</formula>
    </cfRule>
  </conditionalFormatting>
  <conditionalFormatting sqref="K254">
    <cfRule type="expression" dxfId="61" priority="62" stopIfTrue="1">
      <formula>希望&lt;&gt;0</formula>
    </cfRule>
  </conditionalFormatting>
  <conditionalFormatting sqref="K255">
    <cfRule type="expression" dxfId="60" priority="61" stopIfTrue="1">
      <formula>希望&lt;&gt;0</formula>
    </cfRule>
  </conditionalFormatting>
  <conditionalFormatting sqref="K256">
    <cfRule type="expression" dxfId="59" priority="60" stopIfTrue="1">
      <formula>希望&lt;&gt;0</formula>
    </cfRule>
  </conditionalFormatting>
  <conditionalFormatting sqref="K257">
    <cfRule type="expression" dxfId="58" priority="59" stopIfTrue="1">
      <formula>希望&lt;&gt;0</formula>
    </cfRule>
  </conditionalFormatting>
  <conditionalFormatting sqref="K258">
    <cfRule type="expression" dxfId="57" priority="58" stopIfTrue="1">
      <formula>希望&lt;&gt;0</formula>
    </cfRule>
  </conditionalFormatting>
  <conditionalFormatting sqref="K259">
    <cfRule type="expression" dxfId="56" priority="57" stopIfTrue="1">
      <formula>希望&lt;&gt;0</formula>
    </cfRule>
  </conditionalFormatting>
  <conditionalFormatting sqref="K260">
    <cfRule type="expression" dxfId="55" priority="56" stopIfTrue="1">
      <formula>希望&lt;&gt;0</formula>
    </cfRule>
  </conditionalFormatting>
  <conditionalFormatting sqref="K261">
    <cfRule type="expression" dxfId="54" priority="55" stopIfTrue="1">
      <formula>希望&lt;&gt;0</formula>
    </cfRule>
  </conditionalFormatting>
  <conditionalFormatting sqref="K262">
    <cfRule type="expression" dxfId="53" priority="54" stopIfTrue="1">
      <formula>希望&lt;&gt;0</formula>
    </cfRule>
  </conditionalFormatting>
  <conditionalFormatting sqref="K263">
    <cfRule type="expression" dxfId="52" priority="53" stopIfTrue="1">
      <formula>希望&lt;&gt;0</formula>
    </cfRule>
  </conditionalFormatting>
  <conditionalFormatting sqref="K264">
    <cfRule type="expression" dxfId="51" priority="52" stopIfTrue="1">
      <formula>希望&lt;&gt;0</formula>
    </cfRule>
  </conditionalFormatting>
  <conditionalFormatting sqref="K265">
    <cfRule type="expression" dxfId="50" priority="51" stopIfTrue="1">
      <formula>希望&lt;&gt;0</formula>
    </cfRule>
  </conditionalFormatting>
  <conditionalFormatting sqref="K266">
    <cfRule type="expression" dxfId="49" priority="50" stopIfTrue="1">
      <formula>希望&lt;&gt;0</formula>
    </cfRule>
  </conditionalFormatting>
  <conditionalFormatting sqref="K267">
    <cfRule type="expression" dxfId="48" priority="49" stopIfTrue="1">
      <formula>希望&lt;&gt;0</formula>
    </cfRule>
  </conditionalFormatting>
  <conditionalFormatting sqref="K268">
    <cfRule type="expression" dxfId="47" priority="48" stopIfTrue="1">
      <formula>希望&lt;&gt;0</formula>
    </cfRule>
  </conditionalFormatting>
  <conditionalFormatting sqref="K269">
    <cfRule type="expression" dxfId="46" priority="47" stopIfTrue="1">
      <formula>希望&lt;&gt;0</formula>
    </cfRule>
  </conditionalFormatting>
  <conditionalFormatting sqref="K270">
    <cfRule type="expression" dxfId="45" priority="46" stopIfTrue="1">
      <formula>希望&lt;&gt;0</formula>
    </cfRule>
  </conditionalFormatting>
  <conditionalFormatting sqref="K271">
    <cfRule type="expression" dxfId="44" priority="45" stopIfTrue="1">
      <formula>希望&lt;&gt;0</formula>
    </cfRule>
  </conditionalFormatting>
  <conditionalFormatting sqref="K272">
    <cfRule type="expression" dxfId="43" priority="44" stopIfTrue="1">
      <formula>希望&lt;&gt;0</formula>
    </cfRule>
  </conditionalFormatting>
  <conditionalFormatting sqref="K273">
    <cfRule type="expression" dxfId="42" priority="43" stopIfTrue="1">
      <formula>希望&lt;&gt;0</formula>
    </cfRule>
  </conditionalFormatting>
  <conditionalFormatting sqref="K274">
    <cfRule type="expression" dxfId="41" priority="42" stopIfTrue="1">
      <formula>希望&lt;&gt;0</formula>
    </cfRule>
  </conditionalFormatting>
  <conditionalFormatting sqref="K275">
    <cfRule type="expression" dxfId="40" priority="41" stopIfTrue="1">
      <formula>希望&lt;&gt;0</formula>
    </cfRule>
  </conditionalFormatting>
  <conditionalFormatting sqref="K276">
    <cfRule type="expression" dxfId="39" priority="40" stopIfTrue="1">
      <formula>希望&lt;&gt;0</formula>
    </cfRule>
  </conditionalFormatting>
  <conditionalFormatting sqref="K277">
    <cfRule type="expression" dxfId="38" priority="39" stopIfTrue="1">
      <formula>希望&lt;&gt;0</formula>
    </cfRule>
  </conditionalFormatting>
  <conditionalFormatting sqref="K278">
    <cfRule type="expression" dxfId="37" priority="38" stopIfTrue="1">
      <formula>希望&lt;&gt;0</formula>
    </cfRule>
  </conditionalFormatting>
  <conditionalFormatting sqref="K279">
    <cfRule type="expression" dxfId="36" priority="37" stopIfTrue="1">
      <formula>希望&lt;&gt;0</formula>
    </cfRule>
  </conditionalFormatting>
  <conditionalFormatting sqref="K280">
    <cfRule type="expression" dxfId="35" priority="36" stopIfTrue="1">
      <formula>希望&lt;&gt;0</formula>
    </cfRule>
  </conditionalFormatting>
  <conditionalFormatting sqref="K281">
    <cfRule type="expression" dxfId="34" priority="35" stopIfTrue="1">
      <formula>希望&lt;&gt;0</formula>
    </cfRule>
  </conditionalFormatting>
  <conditionalFormatting sqref="K282">
    <cfRule type="expression" dxfId="33" priority="34" stopIfTrue="1">
      <formula>希望&lt;&gt;0</formula>
    </cfRule>
  </conditionalFormatting>
  <conditionalFormatting sqref="K283">
    <cfRule type="expression" dxfId="32" priority="33" stopIfTrue="1">
      <formula>希望&lt;&gt;0</formula>
    </cfRule>
  </conditionalFormatting>
  <conditionalFormatting sqref="K284">
    <cfRule type="expression" dxfId="31" priority="32" stopIfTrue="1">
      <formula>希望&lt;&gt;0</formula>
    </cfRule>
  </conditionalFormatting>
  <conditionalFormatting sqref="K285">
    <cfRule type="expression" dxfId="30" priority="31" stopIfTrue="1">
      <formula>希望&lt;&gt;0</formula>
    </cfRule>
  </conditionalFormatting>
  <conditionalFormatting sqref="K286">
    <cfRule type="expression" dxfId="29" priority="30" stopIfTrue="1">
      <formula>希望&lt;&gt;0</formula>
    </cfRule>
  </conditionalFormatting>
  <conditionalFormatting sqref="K287">
    <cfRule type="expression" dxfId="28" priority="29" stopIfTrue="1">
      <formula>希望&lt;&gt;0</formula>
    </cfRule>
  </conditionalFormatting>
  <conditionalFormatting sqref="K288">
    <cfRule type="expression" dxfId="27" priority="28" stopIfTrue="1">
      <formula>希望&lt;&gt;0</formula>
    </cfRule>
  </conditionalFormatting>
  <conditionalFormatting sqref="K289">
    <cfRule type="expression" dxfId="26" priority="27" stopIfTrue="1">
      <formula>希望&lt;&gt;0</formula>
    </cfRule>
  </conditionalFormatting>
  <conditionalFormatting sqref="K290">
    <cfRule type="expression" dxfId="25" priority="26" stopIfTrue="1">
      <formula>希望&lt;&gt;0</formula>
    </cfRule>
  </conditionalFormatting>
  <conditionalFormatting sqref="K291">
    <cfRule type="expression" dxfId="24" priority="25" stopIfTrue="1">
      <formula>希望&lt;&gt;0</formula>
    </cfRule>
  </conditionalFormatting>
  <conditionalFormatting sqref="K292">
    <cfRule type="expression" dxfId="23" priority="24" stopIfTrue="1">
      <formula>希望&lt;&gt;0</formula>
    </cfRule>
  </conditionalFormatting>
  <conditionalFormatting sqref="K293">
    <cfRule type="expression" dxfId="22" priority="23" stopIfTrue="1">
      <formula>希望&lt;&gt;0</formula>
    </cfRule>
  </conditionalFormatting>
  <conditionalFormatting sqref="K294">
    <cfRule type="expression" dxfId="21" priority="22" stopIfTrue="1">
      <formula>希望&lt;&gt;0</formula>
    </cfRule>
  </conditionalFormatting>
  <conditionalFormatting sqref="K295">
    <cfRule type="expression" dxfId="20" priority="21" stopIfTrue="1">
      <formula>希望&lt;&gt;0</formula>
    </cfRule>
  </conditionalFormatting>
  <conditionalFormatting sqref="K296">
    <cfRule type="expression" dxfId="19" priority="20" stopIfTrue="1">
      <formula>希望&lt;&gt;0</formula>
    </cfRule>
  </conditionalFormatting>
  <conditionalFormatting sqref="K297">
    <cfRule type="expression" dxfId="18" priority="19" stopIfTrue="1">
      <formula>希望&lt;&gt;0</formula>
    </cfRule>
  </conditionalFormatting>
  <conditionalFormatting sqref="K298">
    <cfRule type="expression" dxfId="17" priority="18" stopIfTrue="1">
      <formula>希望&lt;&gt;0</formula>
    </cfRule>
  </conditionalFormatting>
  <conditionalFormatting sqref="K299">
    <cfRule type="expression" dxfId="16" priority="17" stopIfTrue="1">
      <formula>希望&lt;&gt;0</formula>
    </cfRule>
  </conditionalFormatting>
  <conditionalFormatting sqref="K300">
    <cfRule type="expression" dxfId="15" priority="16" stopIfTrue="1">
      <formula>希望&lt;&gt;0</formula>
    </cfRule>
  </conditionalFormatting>
  <conditionalFormatting sqref="K301">
    <cfRule type="expression" dxfId="14" priority="15" stopIfTrue="1">
      <formula>希望&lt;&gt;0</formula>
    </cfRule>
  </conditionalFormatting>
  <conditionalFormatting sqref="K302">
    <cfRule type="expression" dxfId="13" priority="14" stopIfTrue="1">
      <formula>希望&lt;&gt;0</formula>
    </cfRule>
  </conditionalFormatting>
  <conditionalFormatting sqref="K303">
    <cfRule type="expression" dxfId="12" priority="13" stopIfTrue="1">
      <formula>希望&lt;&gt;0</formula>
    </cfRule>
  </conditionalFormatting>
  <conditionalFormatting sqref="K304">
    <cfRule type="expression" dxfId="11" priority="12" stopIfTrue="1">
      <formula>希望&lt;&gt;0</formula>
    </cfRule>
  </conditionalFormatting>
  <conditionalFormatting sqref="K305:K306">
    <cfRule type="expression" dxfId="10" priority="11" stopIfTrue="1">
      <formula>希望&lt;&gt;0</formula>
    </cfRule>
  </conditionalFormatting>
  <conditionalFormatting sqref="Q248:R250">
    <cfRule type="expression" dxfId="9" priority="10" stopIfTrue="1">
      <formula>AND(COUNTIF($K248:$K250,"○")&gt;0, TRIM($Q248)="")</formula>
    </cfRule>
  </conditionalFormatting>
  <conditionalFormatting sqref="S248:U250">
    <cfRule type="expression" dxfId="8" priority="9" stopIfTrue="1">
      <formula>AND(COUNTIF($K248:$K250,"○")&gt;0, TRIM($S248)="")</formula>
    </cfRule>
  </conditionalFormatting>
  <conditionalFormatting sqref="Q251:R251">
    <cfRule type="expression" dxfId="7" priority="8" stopIfTrue="1">
      <formula>AND($K251="○",TRIM($Q251)="")</formula>
    </cfRule>
  </conditionalFormatting>
  <conditionalFormatting sqref="S251:U251">
    <cfRule type="expression" dxfId="6" priority="7" stopIfTrue="1">
      <formula>AND($K251="○",TRIM($S251)="")</formula>
    </cfRule>
  </conditionalFormatting>
  <conditionalFormatting sqref="Q266:R286">
    <cfRule type="expression" dxfId="5" priority="6" stopIfTrue="1">
      <formula>AND(SUMPRODUCT(($K266:$K286&gt;="○")*($L266:$L286="○"))&gt;0,TRIM($Q266)="")</formula>
    </cfRule>
  </conditionalFormatting>
  <conditionalFormatting sqref="S266:U286">
    <cfRule type="expression" dxfId="4" priority="5" stopIfTrue="1">
      <formula>AND(SUMPRODUCT(($K266:$K286&gt;="○")*($L266:$L286="○"))&gt;0,TRIM($S266)="")</formula>
    </cfRule>
  </conditionalFormatting>
  <conditionalFormatting sqref="Q297:R303">
    <cfRule type="expression" dxfId="3" priority="4" stopIfTrue="1">
      <formula>AND(SUMPRODUCT(($K297:$K303&gt;="○")*($L297:$L303="○"))&gt;0,TRIM($Q297)="")</formula>
    </cfRule>
  </conditionalFormatting>
  <conditionalFormatting sqref="S297:U303">
    <cfRule type="expression" dxfId="2" priority="3" stopIfTrue="1">
      <formula>AND(SUMPRODUCT(($K297:$K303&gt;="○")*($L297:$L303="○"))&gt;0,TRIM($S297)="")</formula>
    </cfRule>
  </conditionalFormatting>
  <conditionalFormatting sqref="Q304:R304">
    <cfRule type="expression" dxfId="1" priority="2" stopIfTrue="1">
      <formula>AND($K304="○",TRIM($Q304)="")</formula>
    </cfRule>
  </conditionalFormatting>
  <conditionalFormatting sqref="S304:U304">
    <cfRule type="expression" dxfId="0" priority="1" stopIfTrue="1">
      <formula>AND($K304="○",TRIM($S304)="")</formula>
    </cfRule>
  </conditionalFormatting>
  <dataValidations count="214">
    <dataValidation type="whole" imeMode="halfAlpha" allowBlank="1" showInputMessage="1" showErrorMessage="1" error="7桁の数字を入力してください" sqref="I20:M20" xr:uid="{C261EECD-3CF8-47F4-98E1-31CAAC4CF3AC}">
      <formula1>0</formula1>
      <formula2>9999999</formula2>
    </dataValidation>
    <dataValidation errorStyle="warning" imeMode="hiragana" allowBlank="1" showInputMessage="1" showErrorMessage="1" sqref="I22:U22" xr:uid="{0A203A14-3E40-4FE2-AB51-6339FA6DD936}"/>
    <dataValidation errorStyle="warning" imeMode="fullKatakana" allowBlank="1" showInputMessage="1" showErrorMessage="1" sqref="I24:U24" xr:uid="{CD947B0E-9DFD-4DDE-A557-7056E305A125}"/>
    <dataValidation errorStyle="warning" imeMode="hiragana" allowBlank="1" showInputMessage="1" showErrorMessage="1" sqref="I26:U26" xr:uid="{116F9298-3E3B-41A3-BA9B-6C708C639B34}"/>
    <dataValidation errorStyle="warning" imeMode="hiragana" allowBlank="1" showInputMessage="1" showErrorMessage="1" sqref="I28:U28" xr:uid="{F5E70D71-893E-4ABB-876C-12BB82BC1536}"/>
    <dataValidation errorStyle="warning" imeMode="fullKatakana" allowBlank="1" showInputMessage="1" showErrorMessage="1" sqref="I30:U30" xr:uid="{81466D9A-FD7E-4698-A17A-9B458B7AAA99}"/>
    <dataValidation errorStyle="warning" imeMode="hiragana" allowBlank="1" showInputMessage="1" showErrorMessage="1" sqref="I32:U32" xr:uid="{55859126-A88B-4B42-A0F1-3169961D61B6}"/>
    <dataValidation errorStyle="warning" imeMode="halfAlpha" allowBlank="1" showInputMessage="1" showErrorMessage="1" sqref="I34:M34" xr:uid="{BCF4AE7F-24A7-4E6B-9BCA-A1A0B2DA0228}"/>
    <dataValidation errorStyle="warning" imeMode="halfAlpha" allowBlank="1" showInputMessage="1" showErrorMessage="1" sqref="I36:M36" xr:uid="{316DC745-69AD-43A8-A363-1D72E509FE92}"/>
    <dataValidation errorStyle="warning" imeMode="halfAlpha" allowBlank="1" showInputMessage="1" showErrorMessage="1" sqref="I38:U38" xr:uid="{D1502AFE-D9B4-4E31-A1AE-54D9E889140D}"/>
    <dataValidation type="list" imeMode="halfAlpha" allowBlank="1" showInputMessage="1" showErrorMessage="1" error="リストから選択してください" sqref="I40:M40" xr:uid="{B0A74D32-477C-4413-9E73-920B07091E97}">
      <formula1>"一致する,一致しない"</formula1>
    </dataValidation>
    <dataValidation type="list" imeMode="halfAlpha" allowBlank="1" showInputMessage="1" showErrorMessage="1" error="リストから選択してください" sqref="I63:M63" xr:uid="{703C5C53-BCF5-485A-9EEB-3D7AE824930D}">
      <formula1>"しない,する"</formula1>
    </dataValidation>
    <dataValidation type="whole" imeMode="halfAlpha" allowBlank="1" showInputMessage="1" showErrorMessage="1" error="7桁の数字を入力してください" sqref="I69:M69" xr:uid="{FBCCF9F2-4F3B-4C9C-A0BA-6054201CD691}">
      <formula1>0</formula1>
      <formula2>9999999</formula2>
    </dataValidation>
    <dataValidation errorStyle="warning" imeMode="hiragana" allowBlank="1" showInputMessage="1" showErrorMessage="1" sqref="I71:U71" xr:uid="{6E3F32F8-387C-42A8-8553-D59EAEE81E73}"/>
    <dataValidation errorStyle="warning" imeMode="fullKatakana" allowBlank="1" showInputMessage="1" showErrorMessage="1" sqref="I73:U73" xr:uid="{90B1FE8C-69E9-4A7A-8392-F2C564801056}"/>
    <dataValidation errorStyle="warning" imeMode="hiragana" allowBlank="1" showInputMessage="1" showErrorMessage="1" sqref="I75:U75" xr:uid="{3C196884-EB67-4347-AA64-D13B6F46D1CA}"/>
    <dataValidation errorStyle="warning" imeMode="hiragana" allowBlank="1" showInputMessage="1" showErrorMessage="1" sqref="I77:U77" xr:uid="{174F05BD-42E9-440C-9118-5A3AED92C6DE}"/>
    <dataValidation errorStyle="warning" imeMode="fullKatakana" allowBlank="1" showInputMessage="1" showErrorMessage="1" sqref="I79:U79" xr:uid="{2BADFE25-C14F-43E1-B783-95C1E4065970}"/>
    <dataValidation errorStyle="warning" imeMode="hiragana" allowBlank="1" showInputMessage="1" showErrorMessage="1" sqref="I81:U81" xr:uid="{D5AC5C26-04A6-4BCD-A6FC-6DC74A906CFB}"/>
    <dataValidation errorStyle="warning" imeMode="halfAlpha" allowBlank="1" showInputMessage="1" showErrorMessage="1" sqref="I83:M83" xr:uid="{713E3A1C-5474-47EA-A129-EBD137027397}"/>
    <dataValidation errorStyle="warning" imeMode="halfAlpha" allowBlank="1" showInputMessage="1" showErrorMessage="1" sqref="I85:M85" xr:uid="{02607973-AF45-4D87-9426-40204EF9DA71}"/>
    <dataValidation errorStyle="warning" imeMode="halfAlpha" allowBlank="1" showInputMessage="1" showErrorMessage="1" sqref="I87:U87" xr:uid="{3F7F422E-E988-4F98-BCE6-37A6EBCE0769}"/>
    <dataValidation errorStyle="warning" imeMode="hiragana" allowBlank="1" showInputMessage="1" showErrorMessage="1" sqref="I112:U112" xr:uid="{96BDBF29-7228-458E-90B5-178B5E6D5DAA}"/>
    <dataValidation errorStyle="warning" imeMode="fullKatakana" allowBlank="1" showInputMessage="1" showErrorMessage="1" sqref="I114:U114" xr:uid="{CBEB8DB8-AC67-49B1-BDAF-C59D12A5BF09}"/>
    <dataValidation errorStyle="warning" imeMode="hiragana" allowBlank="1" showInputMessage="1" showErrorMessage="1" sqref="I116:U116" xr:uid="{EC4BD004-68E1-4ECC-9DB3-E97EA5FF8391}"/>
    <dataValidation errorStyle="warning" imeMode="halfAlpha" allowBlank="1" showInputMessage="1" showErrorMessage="1" sqref="I118:M118" xr:uid="{73EFF5DF-B859-465E-973F-C7D4351977B0}"/>
    <dataValidation errorStyle="warning" imeMode="halfAlpha" allowBlank="1" showInputMessage="1" showErrorMessage="1" sqref="I120:M120" xr:uid="{4003B71E-02AF-4A31-9D3E-870F7148E7AF}"/>
    <dataValidation errorStyle="warning" imeMode="halfAlpha" allowBlank="1" showInputMessage="1" showErrorMessage="1" sqref="I122:U122" xr:uid="{E460841B-3C07-4F4B-8198-833CD3143118}"/>
    <dataValidation type="list" imeMode="halfAlpha" allowBlank="1" showInputMessage="1" showErrorMessage="1" error="リストから選択してください" sqref="I149:M149" xr:uid="{66D0ABAB-8633-4770-8943-F10493C92F5F}">
      <formula1>"しない,する"</formula1>
    </dataValidation>
    <dataValidation type="whole" imeMode="halfAlpha" allowBlank="1" showInputMessage="1" showErrorMessage="1" error="7桁の数字を入力してください" sqref="I151:M151" xr:uid="{127D4DED-5E51-4AF7-9589-935342F4C1B9}">
      <formula1>0</formula1>
      <formula2>9999999</formula2>
    </dataValidation>
    <dataValidation errorStyle="warning" imeMode="hiragana" allowBlank="1" showInputMessage="1" showErrorMessage="1" sqref="I153:U153" xr:uid="{10D686C1-5530-4277-802E-3FA23FE9DD55}"/>
    <dataValidation errorStyle="warning" imeMode="fullKatakana" allowBlank="1" showInputMessage="1" showErrorMessage="1" sqref="I155:U155" xr:uid="{139F6CAA-3D64-4632-AD63-B5BA3D198E8F}"/>
    <dataValidation errorStyle="warning" imeMode="hiragana" allowBlank="1" showInputMessage="1" showErrorMessage="1" sqref="I157:U157" xr:uid="{0526EC98-B08A-4914-9BEC-BE73CC23D2EE}"/>
    <dataValidation errorStyle="warning" imeMode="halfAlpha" allowBlank="1" showInputMessage="1" showErrorMessage="1" sqref="I159:M159" xr:uid="{E944220D-9FA0-4828-AD1B-A23A81A00121}"/>
    <dataValidation errorStyle="warning" imeMode="halfAlpha" allowBlank="1" showInputMessage="1" showErrorMessage="1" sqref="I161:M161" xr:uid="{ED7F1FAE-B9E9-43FD-BD88-770C761E5F88}"/>
    <dataValidation type="whole" imeMode="halfAlpha" allowBlank="1" showInputMessage="1" showErrorMessage="1" error="有効な数字を入力してください。10兆円以上になる場合は、9,999,999,999と入力してください" sqref="I170:K170" xr:uid="{A0CD6793-5AAD-4568-99EB-A0E27DABE5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0:N170" xr:uid="{3A2DAE2E-6E8F-4EF6-B4A3-103930DB8B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70:R170" xr:uid="{579D80F6-BE89-4287-A915-1A7AE06C5D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1:K171" xr:uid="{B4538B91-8B28-4A27-853B-3868C90DA0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1:N171" xr:uid="{1CB6BA49-7933-4BCD-92EF-6210E2E74D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71:R171" xr:uid="{17878C4C-DFDB-4981-939E-91D60F228E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2:K172" xr:uid="{32B34E1E-754C-42AB-8FEC-DB565347EEA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2:N172" xr:uid="{88A59DD1-B6ED-4F0B-9E71-4AC29949EE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72:R172" xr:uid="{59C1F3CE-7FA6-4091-908B-F0EBB565CEDF}">
      <formula1>-9999999999</formula1>
      <formula2>9999999999</formula2>
    </dataValidation>
    <dataValidation type="whole" imeMode="halfAlpha" allowBlank="1" showInputMessage="1" showErrorMessage="1" error="有効な数字を入力してください" sqref="I175:M175" xr:uid="{EEDA9716-BB5D-4867-85D6-C61D0FE52108}">
      <formula1>0</formula1>
      <formula2>9999999999</formula2>
    </dataValidation>
    <dataValidation type="whole" imeMode="halfAlpha" allowBlank="1" showInputMessage="1" showErrorMessage="1" error="有効な数字を入力してください" sqref="I177:M177" xr:uid="{366A54AC-6884-4EB7-A396-D21FD8EDB257}">
      <formula1>0</formula1>
      <formula2>9999999999</formula2>
    </dataValidation>
    <dataValidation type="date" imeMode="halfAlpha" allowBlank="1" showInputMessage="1" showErrorMessage="1" error="有効な日付を入力してください" sqref="I185:M185" xr:uid="{BDEA4442-3540-4870-A65C-A4705F8458FC}">
      <formula1>92</formula1>
      <formula2>73415</formula2>
    </dataValidation>
    <dataValidation type="date" imeMode="halfAlpha" allowBlank="1" showInputMessage="1" showErrorMessage="1" error="有効な日付を入力してください" sqref="O185:Q185" xr:uid="{6E531834-2A1E-41D0-B61B-DBF3067A7702}">
      <formula1>92</formula1>
      <formula2>73415</formula2>
    </dataValidation>
    <dataValidation type="date" imeMode="halfAlpha" allowBlank="1" showInputMessage="1" showErrorMessage="1" error="有効な日付を入力してください" sqref="I187:M187" xr:uid="{DFD28DC0-A322-4D41-BAB7-CAA248272BFB}">
      <formula1>92</formula1>
      <formula2>73415</formula2>
    </dataValidation>
    <dataValidation type="date" imeMode="halfAlpha" allowBlank="1" showInputMessage="1" showErrorMessage="1" error="有効な日付を入力してください" sqref="O187:Q187" xr:uid="{C912061C-F55C-408A-951C-DF03FE15F4A0}">
      <formula1>92</formula1>
      <formula2>73415</formula2>
    </dataValidation>
    <dataValidation type="whole" imeMode="halfAlpha" allowBlank="1" showInputMessage="1" showErrorMessage="1" error="有効な数字を入力してください。10兆円以上になる場合は、9,999,999,999と入力してください" sqref="K191:N191" xr:uid="{47EA1A8A-65EC-4F10-81B9-994DEE7617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1:R191" xr:uid="{D1CEB554-2DC7-4A5D-A669-4D8BDF9EB6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1:U191" xr:uid="{F8505B66-B129-4731-892D-74B407D77A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2:N192" xr:uid="{987E3EDC-C061-4694-945B-2F80BF0189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2:R192" xr:uid="{818D587C-073A-42CE-9E43-6E0DEB7FF0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2:U192" xr:uid="{A0696F71-655C-4145-9CED-2B00E0B79E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3:N193" xr:uid="{6F90A6B9-44FF-4D4E-ABEF-F094048FA1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3:R193" xr:uid="{2F178658-4F68-4E72-89B6-6714E017B7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3:U193" xr:uid="{0E6FCDA7-3A12-417C-909A-AF715B9A68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4:N194" xr:uid="{F17CD958-5562-4C96-9282-6047A3CD24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4:R194" xr:uid="{C8C270DA-3A5B-440C-A9F0-AC524FBE93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4:U194" xr:uid="{2FE7B827-C18A-4072-8012-A70DB3BF60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5:N195" xr:uid="{FE1C8043-0940-4E69-89E2-25EBD928EA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5:R195" xr:uid="{4168E1F8-4E42-416B-B20E-32FEE91AFD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5:U195" xr:uid="{0BFF4570-C2FD-4A6B-9BBD-D997304EEE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6:N196" xr:uid="{A75F92BF-5023-41CB-B95C-496F4710CD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6:R196" xr:uid="{9F78E53D-97E4-4BEB-8A41-2DA66281E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6:U196" xr:uid="{EA97571E-A6CE-46E3-8552-EBDFF19E3FBF}">
      <formula1>-9999999999</formula1>
      <formula2>9999999999</formula2>
    </dataValidation>
    <dataValidation type="whole" imeMode="halfAlpha" allowBlank="1" showInputMessage="1" showErrorMessage="1" error="有効な数字を入力してください" sqref="L206:M206" xr:uid="{2608029C-6486-40A0-909C-4DFF852745EE}">
      <formula1>0</formula1>
      <formula2>9999999999</formula2>
    </dataValidation>
    <dataValidation type="whole" imeMode="halfAlpha" allowBlank="1" showInputMessage="1" showErrorMessage="1" error="有効な数字を入力してください" sqref="L207:M207" xr:uid="{863A55A0-EB60-49E5-96D6-ED39732539B3}">
      <formula1>0</formula1>
      <formula2>9999999999</formula2>
    </dataValidation>
    <dataValidation type="whole" imeMode="halfAlpha" allowBlank="1" showInputMessage="1" showErrorMessage="1" error="有効な数字を入力してください" sqref="L208:M208" xr:uid="{EE333893-3778-4303-8AFF-5DBE7EEB20DA}">
      <formula1>0</formula1>
      <formula2>9999999999</formula2>
    </dataValidation>
    <dataValidation type="whole" imeMode="halfAlpha" allowBlank="1" showInputMessage="1" showErrorMessage="1" error="有効な数字を入力してください" sqref="L209:M209" xr:uid="{E904DCE4-E511-4E68-961C-AFF4CA0D0FF3}">
      <formula1>0</formula1>
      <formula2>9999999999</formula2>
    </dataValidation>
    <dataValidation type="whole" imeMode="halfAlpha" allowBlank="1" showInputMessage="1" showErrorMessage="1" error="有効な数字を入力してください" sqref="L210:M210" xr:uid="{C55631F9-6EAC-4C5F-95E7-3FD45C8C0052}">
      <formula1>0</formula1>
      <formula2>9999999999</formula2>
    </dataValidation>
    <dataValidation type="whole" imeMode="halfAlpha" allowBlank="1" showInputMessage="1" showErrorMessage="1" error="有効な数字を入力してください" sqref="L211:M211" xr:uid="{B1DAF595-D734-4CC2-8CBA-BD33665A18E7}">
      <formula1>0</formula1>
      <formula2>9999999999</formula2>
    </dataValidation>
    <dataValidation type="whole" imeMode="halfAlpha" allowBlank="1" showInputMessage="1" showErrorMessage="1" error="有効な数字を入力してください" sqref="L212:M212" xr:uid="{FFF77AED-0262-45C8-9235-6F8B28A96BCF}">
      <formula1>0</formula1>
      <formula2>9999999999</formula2>
    </dataValidation>
    <dataValidation type="whole" imeMode="halfAlpha" allowBlank="1" showInputMessage="1" showErrorMessage="1" error="有効な数字を入力してください" sqref="L213:M213" xr:uid="{E96903E1-83FF-4D46-838A-5DC463BBB9C0}">
      <formula1>0</formula1>
      <formula2>9999999999</formula2>
    </dataValidation>
    <dataValidation type="whole" imeMode="halfAlpha" allowBlank="1" showInputMessage="1" showErrorMessage="1" error="有効な数字を入力してください" sqref="L214:M214" xr:uid="{A85F1101-7BFF-4231-8352-4404E6294A13}">
      <formula1>0</formula1>
      <formula2>9999999999</formula2>
    </dataValidation>
    <dataValidation type="whole" imeMode="halfAlpha" allowBlank="1" showInputMessage="1" showErrorMessage="1" error="有効な数字を入力してください" sqref="L215:M215" xr:uid="{4BC9C490-91FB-43A7-BCC0-2DD230152387}">
      <formula1>0</formula1>
      <formula2>9999999999</formula2>
    </dataValidation>
    <dataValidation type="whole" imeMode="halfAlpha" allowBlank="1" showInputMessage="1" showErrorMessage="1" error="有効な数字を入力してください" sqref="L216:M216" xr:uid="{7C3F36D1-7DCF-4180-839D-D05324F3C561}">
      <formula1>0</formula1>
      <formula2>9999999999</formula2>
    </dataValidation>
    <dataValidation type="whole" imeMode="halfAlpha" allowBlank="1" showInputMessage="1" showErrorMessage="1" error="有効な数字を入力してください" sqref="L217:M217" xr:uid="{3B6DF44C-14F4-4183-8502-416C807CA2C7}">
      <formula1>0</formula1>
      <formula2>9999999999</formula2>
    </dataValidation>
    <dataValidation type="whole" imeMode="halfAlpha" allowBlank="1" showInputMessage="1" showErrorMessage="1" error="有効な数字を入力してください" sqref="L218:M218" xr:uid="{23E14260-2528-40BE-86EC-6C3A8EA9B440}">
      <formula1>0</formula1>
      <formula2>9999999999</formula2>
    </dataValidation>
    <dataValidation type="whole" imeMode="halfAlpha" allowBlank="1" showInputMessage="1" showErrorMessage="1" error="有効な数字を入力してください" sqref="L219:M219" xr:uid="{E9B0DC90-51CF-49E8-B479-40B6F8F673D9}">
      <formula1>0</formula1>
      <formula2>9999999999</formula2>
    </dataValidation>
    <dataValidation type="whole" imeMode="halfAlpha" allowBlank="1" showInputMessage="1" showErrorMessage="1" error="有効な数字を入力してください" sqref="L220:M220" xr:uid="{FFCF1F34-385D-48A2-805C-AFA62356CCAF}">
      <formula1>0</formula1>
      <formula2>9999999999</formula2>
    </dataValidation>
    <dataValidation type="whole" imeMode="halfAlpha" allowBlank="1" showInputMessage="1" showErrorMessage="1" error="有効な数字を入力してください" sqref="L221:M221" xr:uid="{7AE1CD27-B114-4888-911E-B38F47161D8A}">
      <formula1>0</formula1>
      <formula2>9999999999</formula2>
    </dataValidation>
    <dataValidation type="whole" imeMode="halfAlpha" allowBlank="1" showInputMessage="1" showErrorMessage="1" error="有効な数字を入力してください" sqref="L222:M222" xr:uid="{E93832F5-A065-4BA2-8786-714E8792359F}">
      <formula1>0</formula1>
      <formula2>9999999999</formula2>
    </dataValidation>
    <dataValidation type="whole" imeMode="halfAlpha" allowBlank="1" showInputMessage="1" showErrorMessage="1" error="有効な数字を入力してください" sqref="L223:M223" xr:uid="{423220BE-D3B8-46DD-95D8-5FCF3563707A}">
      <formula1>0</formula1>
      <formula2>9999999999</formula2>
    </dataValidation>
    <dataValidation type="whole" imeMode="halfAlpha" allowBlank="1" showInputMessage="1" showErrorMessage="1" error="有効な数字を入力してください" sqref="L224:M224" xr:uid="{B67F813B-47EC-4087-B7DE-F6371E88713C}">
      <formula1>0</formula1>
      <formula2>9999999999</formula2>
    </dataValidation>
    <dataValidation type="whole" imeMode="halfAlpha" allowBlank="1" showInputMessage="1" showErrorMessage="1" error="有効な数字を入力してください" sqref="L225:M225" xr:uid="{62BAC302-50B3-4F1A-9173-2F131907B5BF}">
      <formula1>0</formula1>
      <formula2>9999999999</formula2>
    </dataValidation>
    <dataValidation type="whole" imeMode="halfAlpha" allowBlank="1" showInputMessage="1" showErrorMessage="1" error="有効な数字を入力してください" sqref="L226:M226" xr:uid="{01B56578-C705-47EE-A71C-212F4D030C64}">
      <formula1>0</formula1>
      <formula2>9999999999</formula2>
    </dataValidation>
    <dataValidation type="whole" imeMode="halfAlpha" allowBlank="1" showInputMessage="1" showErrorMessage="1" error="有効な数字を入力してください" sqref="L227:M227" xr:uid="{ED38C5BB-AEA4-4D48-B723-B54C1497866A}">
      <formula1>0</formula1>
      <formula2>9999999999</formula2>
    </dataValidation>
    <dataValidation type="whole" imeMode="halfAlpha" allowBlank="1" showInputMessage="1" showErrorMessage="1" error="有効な数字を入力してください" sqref="L228:M228" xr:uid="{BC86533A-5093-49E4-98AD-F1B344FB62A8}">
      <formula1>0</formula1>
      <formula2>9999999999</formula2>
    </dataValidation>
    <dataValidation type="whole" imeMode="halfAlpha" allowBlank="1" showInputMessage="1" showErrorMessage="1" error="有効な数字を入力してください" sqref="L229:M229" xr:uid="{7AE76E11-6E99-482F-8149-1D591B4B3B36}">
      <formula1>0</formula1>
      <formula2>9999999999</formula2>
    </dataValidation>
    <dataValidation type="whole" imeMode="halfAlpha" allowBlank="1" showInputMessage="1" showErrorMessage="1" error="有効な数字を入力してください" sqref="L230:M230" xr:uid="{0ED5B478-8128-4CAB-819F-9C846862B1E1}">
      <formula1>0</formula1>
      <formula2>9999999999</formula2>
    </dataValidation>
    <dataValidation type="whole" imeMode="halfAlpha" allowBlank="1" showInputMessage="1" showErrorMessage="1" error="有効な数字を入力してください" sqref="L231:M231" xr:uid="{7690EF5A-68DA-4334-B96F-CB093D370F27}">
      <formula1>0</formula1>
      <formula2>9999999999</formula2>
    </dataValidation>
    <dataValidation type="whole" imeMode="halfAlpha" allowBlank="1" showInputMessage="1" showErrorMessage="1" error="有効な数字を入力してください" sqref="L232:M232" xr:uid="{76A3D594-F262-4B67-ACEB-DD12D37F400F}">
      <formula1>0</formula1>
      <formula2>9999999999</formula2>
    </dataValidation>
    <dataValidation type="whole" imeMode="halfAlpha" allowBlank="1" showInputMessage="1" showErrorMessage="1" error="有効な数字を入力してください" sqref="L233:M233" xr:uid="{FDAC2662-5051-4B08-9A47-C38254FD0AB0}">
      <formula1>0</formula1>
      <formula2>9999999999</formula2>
    </dataValidation>
    <dataValidation type="whole" imeMode="halfAlpha" allowBlank="1" showInputMessage="1" showErrorMessage="1" error="有効な数字を入力してください" sqref="L234:M234" xr:uid="{7533DAAD-18BF-41BF-B8AC-4CECC842DC7B}">
      <formula1>0</formula1>
      <formula2>9999999999</formula2>
    </dataValidation>
    <dataValidation type="whole" imeMode="halfAlpha" allowBlank="1" showInputMessage="1" showErrorMessage="1" error="有効な数字を入力してください" sqref="L235:M235" xr:uid="{A5378973-2201-46ED-88AE-836C2167494F}">
      <formula1>0</formula1>
      <formula2>9999999999</formula2>
    </dataValidation>
    <dataValidation type="whole" imeMode="halfAlpha" allowBlank="1" showInputMessage="1" showErrorMessage="1" error="有効な数字を入力してください" sqref="L236:M236" xr:uid="{F1AD03D4-6A65-4D86-BF10-E2B60B7F84EB}">
      <formula1>0</formula1>
      <formula2>9999999999</formula2>
    </dataValidation>
    <dataValidation type="whole" imeMode="halfAlpha" allowBlank="1" showInputMessage="1" showErrorMessage="1" error="有効な数字を入力してください" sqref="L237:M237" xr:uid="{0CA939BD-1D9C-44F3-932E-BA6C18F27DFD}">
      <formula1>0</formula1>
      <formula2>9999999999</formula2>
    </dataValidation>
    <dataValidation type="whole" imeMode="halfAlpha" allowBlank="1" showInputMessage="1" showErrorMessage="1" error="有効な数字を入力してください" sqref="L238:M238" xr:uid="{2AC46890-D89E-40CF-879D-0A69F7987914}">
      <formula1>0</formula1>
      <formula2>9999999999</formula2>
    </dataValidation>
    <dataValidation type="list" imeMode="halfAlpha" allowBlank="1" showInputMessage="1" showErrorMessage="1" error="リストから選択してください" sqref="K248" xr:uid="{7DE7446D-E21F-4EFE-8CB5-A47829F9B616}">
      <formula1>"○,　"</formula1>
    </dataValidation>
    <dataValidation type="list" imeMode="halfAlpha" allowBlank="1" showInputMessage="1" showErrorMessage="1" error="リストから選択してください" sqref="K249" xr:uid="{97406D73-A84B-4633-87B2-99389B6AAD07}">
      <formula1>"○,　"</formula1>
    </dataValidation>
    <dataValidation type="list" imeMode="halfAlpha" allowBlank="1" showInputMessage="1" showErrorMessage="1" error="リストから選択してください" sqref="K250" xr:uid="{70E27D10-D881-4970-8F6D-3C905181E347}">
      <formula1>"○,　"</formula1>
    </dataValidation>
    <dataValidation type="list" imeMode="halfAlpha" allowBlank="1" showInputMessage="1" showErrorMessage="1" error="リストから選択してください" sqref="K251" xr:uid="{10AB26D7-E0F8-4A61-97CC-60779275AA64}">
      <formula1>"○,　"</formula1>
    </dataValidation>
    <dataValidation type="list" imeMode="halfAlpha" allowBlank="1" showInputMessage="1" showErrorMessage="1" error="リストから選択してください" sqref="K252" xr:uid="{9ECBA54A-C5C3-4BBA-B9EF-BFDD2117C2BE}">
      <formula1>"○,　"</formula1>
    </dataValidation>
    <dataValidation type="list" imeMode="halfAlpha" allowBlank="1" showInputMessage="1" showErrorMessage="1" error="リストから選択してください" sqref="K253" xr:uid="{8CEBF053-988D-430A-862F-6D6812269553}">
      <formula1>"○,　"</formula1>
    </dataValidation>
    <dataValidation type="list" imeMode="halfAlpha" allowBlank="1" showInputMessage="1" showErrorMessage="1" error="リストから選択してください" sqref="K254" xr:uid="{62BE2470-3B04-4467-998C-6E2EAE2A119B}">
      <formula1>"○,　"</formula1>
    </dataValidation>
    <dataValidation type="list" imeMode="halfAlpha" allowBlank="1" showInputMessage="1" showErrorMessage="1" error="リストから選択してください" sqref="K255" xr:uid="{12E3CBA0-0A6C-4125-A38E-5FEDC4EB6D7B}">
      <formula1>"○,　"</formula1>
    </dataValidation>
    <dataValidation type="list" imeMode="halfAlpha" allowBlank="1" showInputMessage="1" showErrorMessage="1" error="リストから選択してください" sqref="K256" xr:uid="{D6EE5514-0E2B-4AF7-B695-67CB909F145B}">
      <formula1>"○,　"</formula1>
    </dataValidation>
    <dataValidation type="list" imeMode="halfAlpha" allowBlank="1" showInputMessage="1" showErrorMessage="1" error="リストから選択してください" sqref="K257" xr:uid="{C99B93A7-CEF8-4EB6-9DDE-97B10B6AA575}">
      <formula1>"○,　"</formula1>
    </dataValidation>
    <dataValidation type="list" imeMode="halfAlpha" allowBlank="1" showInputMessage="1" showErrorMessage="1" error="リストから選択してください" sqref="K258" xr:uid="{4B28677A-7544-4737-9CA2-6F19C900A724}">
      <formula1>"○,　"</formula1>
    </dataValidation>
    <dataValidation type="list" imeMode="halfAlpha" allowBlank="1" showInputMessage="1" showErrorMessage="1" error="リストから選択してください" sqref="K259" xr:uid="{B4E0A680-94EA-4113-AF60-18B4A9F2FCE9}">
      <formula1>"○,　"</formula1>
    </dataValidation>
    <dataValidation type="list" imeMode="halfAlpha" allowBlank="1" showInputMessage="1" showErrorMessage="1" error="リストから選択してください" sqref="K260" xr:uid="{D176FF96-0C5B-477B-BED6-F69A52C64D4A}">
      <formula1>"○,　"</formula1>
    </dataValidation>
    <dataValidation type="list" imeMode="halfAlpha" allowBlank="1" showInputMessage="1" showErrorMessage="1" error="リストから選択してください" sqref="K261" xr:uid="{CC204CFE-5214-4D0E-8B67-BFE9F1871EEE}">
      <formula1>"○,　"</formula1>
    </dataValidation>
    <dataValidation type="list" imeMode="halfAlpha" allowBlank="1" showInputMessage="1" showErrorMessage="1" error="リストから選択してください" sqref="K262" xr:uid="{03881237-5F76-40EB-ACBF-A561BDF0248D}">
      <formula1>"○,　"</formula1>
    </dataValidation>
    <dataValidation type="list" imeMode="halfAlpha" allowBlank="1" showInputMessage="1" showErrorMessage="1" error="リストから選択してください" sqref="K263" xr:uid="{45E0F018-58C7-4229-A67A-833B24368F1F}">
      <formula1>"○,　"</formula1>
    </dataValidation>
    <dataValidation type="list" imeMode="halfAlpha" allowBlank="1" showInputMessage="1" showErrorMessage="1" error="リストから選択してください" sqref="K264" xr:uid="{B0A7359A-CDE3-4FE1-9993-693500966A0B}">
      <formula1>"○,　"</formula1>
    </dataValidation>
    <dataValidation type="list" imeMode="halfAlpha" allowBlank="1" showInputMessage="1" showErrorMessage="1" error="リストから選択してください" sqref="K265" xr:uid="{017EF326-C824-4494-8152-A9C6825BA734}">
      <formula1>"○,　"</formula1>
    </dataValidation>
    <dataValidation type="list" imeMode="halfAlpha" allowBlank="1" showInputMessage="1" showErrorMessage="1" error="リストから選択してください" sqref="K266" xr:uid="{40B0244C-BCBB-41CB-8D96-1795151BA248}">
      <formula1>"○,　"</formula1>
    </dataValidation>
    <dataValidation type="list" imeMode="halfAlpha" allowBlank="1" showInputMessage="1" showErrorMessage="1" error="リストから選択してください" sqref="L266" xr:uid="{DE4227BC-4C96-49E0-9A94-576DE23EB59D}">
      <formula1>"○,　"</formula1>
    </dataValidation>
    <dataValidation type="list" imeMode="halfAlpha" allowBlank="1" showInputMessage="1" showErrorMessage="1" error="リストから選択してください" sqref="K267" xr:uid="{5517AECE-2DA2-4F82-A414-DFEBF54EF308}">
      <formula1>"○,　"</formula1>
    </dataValidation>
    <dataValidation type="list" imeMode="halfAlpha" allowBlank="1" showInputMessage="1" showErrorMessage="1" error="リストから選択してください" sqref="L267" xr:uid="{FC3AC9C2-3966-46B8-8B3C-07B4E1532F7C}">
      <formula1>"○,　"</formula1>
    </dataValidation>
    <dataValidation type="list" imeMode="halfAlpha" allowBlank="1" showInputMessage="1" showErrorMessage="1" error="リストから選択してください" sqref="K268" xr:uid="{8428C1A3-3063-4FDB-B744-95A7DABC198B}">
      <formula1>"○,　"</formula1>
    </dataValidation>
    <dataValidation type="list" imeMode="halfAlpha" allowBlank="1" showInputMessage="1" showErrorMessage="1" error="リストから選択してください" sqref="L268" xr:uid="{48890632-C710-4E49-A1C1-233FBBE45DD3}">
      <formula1>"○,　"</formula1>
    </dataValidation>
    <dataValidation type="list" imeMode="halfAlpha" allowBlank="1" showInputMessage="1" showErrorMessage="1" error="リストから選択してください" sqref="K269" xr:uid="{47E58EF3-A2CA-4A0E-BBB6-6D6B93A41289}">
      <formula1>"○,　"</formula1>
    </dataValidation>
    <dataValidation type="list" imeMode="halfAlpha" allowBlank="1" showInputMessage="1" showErrorMessage="1" error="リストから選択してください" sqref="L269" xr:uid="{11C4AA0D-0F0B-4F08-9D08-740814B388C8}">
      <formula1>"○,　"</formula1>
    </dataValidation>
    <dataValidation type="list" imeMode="halfAlpha" allowBlank="1" showInputMessage="1" showErrorMessage="1" error="リストから選択してください" sqref="K270" xr:uid="{932F5C59-247E-4BC2-9258-F6D9C9583C30}">
      <formula1>"○,　"</formula1>
    </dataValidation>
    <dataValidation type="list" imeMode="halfAlpha" allowBlank="1" showInputMessage="1" showErrorMessage="1" error="リストから選択してください" sqref="L270" xr:uid="{391205D3-6FF7-42A7-8BB0-15CF107A96D2}">
      <formula1>"○,　"</formula1>
    </dataValidation>
    <dataValidation type="list" imeMode="halfAlpha" allowBlank="1" showInputMessage="1" showErrorMessage="1" error="リストから選択してください" sqref="K271" xr:uid="{CF12F739-CC11-477F-BD8D-3A6FEEC64183}">
      <formula1>"○,　"</formula1>
    </dataValidation>
    <dataValidation type="list" imeMode="halfAlpha" allowBlank="1" showInputMessage="1" showErrorMessage="1" error="リストから選択してください" sqref="L271" xr:uid="{50D295C5-51D0-4E34-A3BB-372D43ECDFE4}">
      <formula1>"○,　"</formula1>
    </dataValidation>
    <dataValidation type="list" imeMode="halfAlpha" allowBlank="1" showInputMessage="1" showErrorMessage="1" error="リストから選択してください" sqref="K272" xr:uid="{AC03C5DE-AA6B-4106-AC4C-038519306CCC}">
      <formula1>"○,　"</formula1>
    </dataValidation>
    <dataValidation type="list" imeMode="halfAlpha" allowBlank="1" showInputMessage="1" showErrorMessage="1" error="リストから選択してください" sqref="L272" xr:uid="{B08E0197-9696-4E27-B116-E1A352A9FF25}">
      <formula1>"○,　"</formula1>
    </dataValidation>
    <dataValidation type="list" imeMode="halfAlpha" allowBlank="1" showInputMessage="1" showErrorMessage="1" error="リストから選択してください" sqref="K273" xr:uid="{9F4F4058-A004-4529-AB40-FC5B12F8CA26}">
      <formula1>"○,　"</formula1>
    </dataValidation>
    <dataValidation type="list" imeMode="halfAlpha" allowBlank="1" showInputMessage="1" showErrorMessage="1" error="リストから選択してください" sqref="L273" xr:uid="{97048816-32DC-41F6-95F7-F9F5095BD97C}">
      <formula1>"○,　"</formula1>
    </dataValidation>
    <dataValidation type="list" imeMode="halfAlpha" allowBlank="1" showInputMessage="1" showErrorMessage="1" error="リストから選択してください" sqref="K274" xr:uid="{A73BA998-9208-4098-AA90-143B0AEBE759}">
      <formula1>"○,　"</formula1>
    </dataValidation>
    <dataValidation type="list" imeMode="halfAlpha" allowBlank="1" showInputMessage="1" showErrorMessage="1" error="リストから選択してください" sqref="L274" xr:uid="{3DC55637-746D-479B-A039-B5478779EDD9}">
      <formula1>"○,　"</formula1>
    </dataValidation>
    <dataValidation type="list" imeMode="halfAlpha" allowBlank="1" showInputMessage="1" showErrorMessage="1" error="リストから選択してください" sqref="K275" xr:uid="{9537C7AA-4C18-4474-A9FC-BE9C11585D23}">
      <formula1>"○,　"</formula1>
    </dataValidation>
    <dataValidation type="list" imeMode="halfAlpha" allowBlank="1" showInputMessage="1" showErrorMessage="1" error="リストから選択してください" sqref="L275" xr:uid="{3930AB98-C904-4384-9430-8B3DF989839C}">
      <formula1>"○,　"</formula1>
    </dataValidation>
    <dataValidation type="list" imeMode="halfAlpha" allowBlank="1" showInputMessage="1" showErrorMessage="1" error="リストから選択してください" sqref="K276" xr:uid="{D8D5EA0C-9D31-4CB5-951B-BE3F7EF718C1}">
      <formula1>"○,　"</formula1>
    </dataValidation>
    <dataValidation type="list" imeMode="halfAlpha" allowBlank="1" showInputMessage="1" showErrorMessage="1" error="リストから選択してください" sqref="L276" xr:uid="{C84F1C24-1108-4349-8FCA-F3FBA474F93A}">
      <formula1>"○,　"</formula1>
    </dataValidation>
    <dataValidation type="list" imeMode="halfAlpha" allowBlank="1" showInputMessage="1" showErrorMessage="1" error="リストから選択してください" sqref="K277" xr:uid="{7280F0BC-D8D8-4DBB-9571-45BD50A3D8A7}">
      <formula1>"○,　"</formula1>
    </dataValidation>
    <dataValidation type="list" imeMode="halfAlpha" allowBlank="1" showInputMessage="1" showErrorMessage="1" error="リストから選択してください" sqref="L277" xr:uid="{AE731A3F-A44F-42AC-BD1B-764FEE12C337}">
      <formula1>"○,　"</formula1>
    </dataValidation>
    <dataValidation type="list" imeMode="halfAlpha" allowBlank="1" showInputMessage="1" showErrorMessage="1" error="リストから選択してください" sqref="K278" xr:uid="{319D0269-167C-46F9-AC67-E44D43B3FA01}">
      <formula1>"○,　"</formula1>
    </dataValidation>
    <dataValidation type="list" imeMode="halfAlpha" allowBlank="1" showInputMessage="1" showErrorMessage="1" error="リストから選択してください" sqref="L278" xr:uid="{61CBEED0-9807-4950-8708-B1694EB5026C}">
      <formula1>"○,　"</formula1>
    </dataValidation>
    <dataValidation type="list" imeMode="halfAlpha" allowBlank="1" showInputMessage="1" showErrorMessage="1" error="リストから選択してください" sqref="K279" xr:uid="{762F3A8A-4CAB-4D3E-AEFC-6704C441E7E6}">
      <formula1>"○,　"</formula1>
    </dataValidation>
    <dataValidation type="list" imeMode="halfAlpha" allowBlank="1" showInputMessage="1" showErrorMessage="1" error="リストから選択してください" sqref="L279" xr:uid="{F25416CC-C12B-474D-986E-CAB3E7065F5C}">
      <formula1>"○,　"</formula1>
    </dataValidation>
    <dataValidation type="list" imeMode="halfAlpha" allowBlank="1" showInputMessage="1" showErrorMessage="1" error="リストから選択してください" sqref="K280" xr:uid="{1541509D-DDFA-4841-B7EB-C0B69D0CFD5D}">
      <formula1>"○,　"</formula1>
    </dataValidation>
    <dataValidation type="list" imeMode="halfAlpha" allowBlank="1" showInputMessage="1" showErrorMessage="1" error="リストから選択してください" sqref="L280" xr:uid="{3AEA2223-F4D1-4E81-925A-439301024430}">
      <formula1>"○,　"</formula1>
    </dataValidation>
    <dataValidation type="list" imeMode="halfAlpha" allowBlank="1" showInputMessage="1" showErrorMessage="1" error="リストから選択してください" sqref="K281" xr:uid="{9B03DA2C-A915-4A18-9928-37D39D5AAD12}">
      <formula1>"○,　"</formula1>
    </dataValidation>
    <dataValidation type="list" imeMode="halfAlpha" allowBlank="1" showInputMessage="1" showErrorMessage="1" error="リストから選択してください" sqref="L281" xr:uid="{0B1E3D13-4FAE-4D60-B1DB-6F80E709C541}">
      <formula1>"○,　"</formula1>
    </dataValidation>
    <dataValidation type="list" imeMode="halfAlpha" allowBlank="1" showInputMessage="1" showErrorMessage="1" error="リストから選択してください" sqref="K282" xr:uid="{FE79AF1E-B1C1-4823-8479-0EBED9B2C762}">
      <formula1>"○,　"</formula1>
    </dataValidation>
    <dataValidation type="list" imeMode="halfAlpha" allowBlank="1" showInputMessage="1" showErrorMessage="1" error="リストから選択してください" sqref="L282" xr:uid="{BA4BFEA0-D164-46CD-95FA-D9B1C87F4DFC}">
      <formula1>"○,　"</formula1>
    </dataValidation>
    <dataValidation type="list" imeMode="halfAlpha" allowBlank="1" showInputMessage="1" showErrorMessage="1" error="リストから選択してください" sqref="K283" xr:uid="{511296F1-69FC-49BD-9756-C566CC1DBACE}">
      <formula1>"○,　"</formula1>
    </dataValidation>
    <dataValidation type="list" imeMode="halfAlpha" allowBlank="1" showInputMessage="1" showErrorMessage="1" error="リストから選択してください" sqref="L283" xr:uid="{E8BEA492-6282-4E3E-A222-A288683656FA}">
      <formula1>"○,　"</formula1>
    </dataValidation>
    <dataValidation type="list" imeMode="halfAlpha" allowBlank="1" showInputMessage="1" showErrorMessage="1" error="リストから選択してください" sqref="K284" xr:uid="{B00FA2DF-BEDA-4DF8-B4EA-304B790DF600}">
      <formula1>"○,　"</formula1>
    </dataValidation>
    <dataValidation type="list" imeMode="halfAlpha" allowBlank="1" showInputMessage="1" showErrorMessage="1" error="リストから選択してください" sqref="L284" xr:uid="{E43C9AB1-404A-4977-9208-412A09CBE742}">
      <formula1>"○,　"</formula1>
    </dataValidation>
    <dataValidation type="list" imeMode="halfAlpha" allowBlank="1" showInputMessage="1" showErrorMessage="1" error="リストから選択してください" sqref="K285" xr:uid="{94728472-8184-4DF8-AE6B-335762A4B72E}">
      <formula1>"○,　"</formula1>
    </dataValidation>
    <dataValidation type="list" imeMode="halfAlpha" allowBlank="1" showInputMessage="1" showErrorMessage="1" error="リストから選択してください" sqref="L285" xr:uid="{B516ED8F-4E36-4D24-AB93-640CE7929281}">
      <formula1>"○,　"</formula1>
    </dataValidation>
    <dataValidation type="list" imeMode="halfAlpha" allowBlank="1" showInputMessage="1" showErrorMessage="1" error="リストから選択してください" sqref="K286" xr:uid="{CEB29E86-BBD7-4B26-A73F-F3AA96E0946E}">
      <formula1>"○,　"</formula1>
    </dataValidation>
    <dataValidation type="list" imeMode="halfAlpha" allowBlank="1" showInputMessage="1" showErrorMessage="1" error="リストから選択してください" sqref="L286" xr:uid="{8D1BB22D-E701-4018-8F4C-C1BAFE72D5CC}">
      <formula1>"○,　"</formula1>
    </dataValidation>
    <dataValidation type="list" imeMode="halfAlpha" allowBlank="1" showInputMessage="1" showErrorMessage="1" error="リストから選択してください" sqref="K287" xr:uid="{606ED4F1-0B17-48D2-88B1-A48917864A2F}">
      <formula1>"○,　"</formula1>
    </dataValidation>
    <dataValidation type="list" imeMode="halfAlpha" allowBlank="1" showInputMessage="1" showErrorMessage="1" error="リストから選択してください" sqref="K288" xr:uid="{AE0F04B7-6EFF-4C4E-A543-CEF29BA3548C}">
      <formula1>"○,　"</formula1>
    </dataValidation>
    <dataValidation type="list" imeMode="halfAlpha" allowBlank="1" showInputMessage="1" showErrorMessage="1" error="リストから選択してください" sqref="K289" xr:uid="{F9D0F9AC-7754-47B9-A5A7-B2F547FD97B4}">
      <formula1>"○,　"</formula1>
    </dataValidation>
    <dataValidation type="list" imeMode="halfAlpha" allowBlank="1" showInputMessage="1" showErrorMessage="1" error="リストから選択してください" sqref="K290" xr:uid="{D81172DA-46F4-48DE-9DAF-FA3D323BB532}">
      <formula1>"○,　"</formula1>
    </dataValidation>
    <dataValidation type="list" imeMode="halfAlpha" allowBlank="1" showInputMessage="1" showErrorMessage="1" error="リストから選択してください" sqref="K291" xr:uid="{397B0EBE-FC52-41F3-9F95-5B18C01EFC4D}">
      <formula1>"○,　"</formula1>
    </dataValidation>
    <dataValidation type="list" imeMode="halfAlpha" allowBlank="1" showInputMessage="1" showErrorMessage="1" error="リストから選択してください" sqref="K292" xr:uid="{4B2EF178-0481-4753-9306-720E11315B83}">
      <formula1>"○,　"</formula1>
    </dataValidation>
    <dataValidation type="list" imeMode="halfAlpha" allowBlank="1" showInputMessage="1" showErrorMessage="1" error="リストから選択してください" sqref="K293" xr:uid="{796B92CE-103A-4169-81F5-049BFB015EA7}">
      <formula1>"○,　"</formula1>
    </dataValidation>
    <dataValidation type="list" imeMode="halfAlpha" allowBlank="1" showInputMessage="1" showErrorMessage="1" error="リストから選択してください" sqref="K294" xr:uid="{099776BF-2556-46FF-B88E-E799A8BFBBE2}">
      <formula1>"○,　"</formula1>
    </dataValidation>
    <dataValidation type="list" imeMode="halfAlpha" allowBlank="1" showInputMessage="1" showErrorMessage="1" error="リストから選択してください" sqref="K295" xr:uid="{7B01DD18-50D2-4C92-B409-11D108F9CE3C}">
      <formula1>"○,　"</formula1>
    </dataValidation>
    <dataValidation type="list" imeMode="halfAlpha" allowBlank="1" showInputMessage="1" showErrorMessage="1" error="リストから選択してください" sqref="K296" xr:uid="{5AAD7411-856B-4AB2-BB95-6868E0FABE5C}">
      <formula1>"○,　"</formula1>
    </dataValidation>
    <dataValidation type="list" imeMode="halfAlpha" allowBlank="1" showInputMessage="1" showErrorMessage="1" error="リストから選択してください" sqref="K297" xr:uid="{D66B8A19-5373-44B5-8617-784C642FD79D}">
      <formula1>"○,　"</formula1>
    </dataValidation>
    <dataValidation type="list" imeMode="halfAlpha" allowBlank="1" showInputMessage="1" showErrorMessage="1" error="リストから選択してください" sqref="L297" xr:uid="{173A401C-9249-4144-8E4B-422F26F2878C}">
      <formula1>"○,　"</formula1>
    </dataValidation>
    <dataValidation type="list" imeMode="halfAlpha" allowBlank="1" showInputMessage="1" showErrorMessage="1" error="リストから選択してください" sqref="K298" xr:uid="{D9B9D488-C29F-4B16-AB5A-731CD78A123E}">
      <formula1>"○,　"</formula1>
    </dataValidation>
    <dataValidation type="list" imeMode="halfAlpha" allowBlank="1" showInputMessage="1" showErrorMessage="1" error="リストから選択してください" sqref="L298" xr:uid="{2D22FC3A-D0B3-4105-A601-E3E412E91792}">
      <formula1>"○,　"</formula1>
    </dataValidation>
    <dataValidation type="list" imeMode="halfAlpha" allowBlank="1" showInputMessage="1" showErrorMessage="1" error="リストから選択してください" sqref="K299" xr:uid="{C342813C-04A3-4558-AC1B-E10C79FC9542}">
      <formula1>"○,　"</formula1>
    </dataValidation>
    <dataValidation type="list" imeMode="halfAlpha" allowBlank="1" showInputMessage="1" showErrorMessage="1" error="リストから選択してください" sqref="L299" xr:uid="{F36F858D-BFA3-451A-BE3D-AE3E82FE39F7}">
      <formula1>"○,　"</formula1>
    </dataValidation>
    <dataValidation type="list" imeMode="halfAlpha" allowBlank="1" showInputMessage="1" showErrorMessage="1" error="リストから選択してください" sqref="K300" xr:uid="{3D9954AF-DAB4-42F0-96AD-1B9FDCEC1F92}">
      <formula1>"○,　"</formula1>
    </dataValidation>
    <dataValidation type="list" imeMode="halfAlpha" allowBlank="1" showInputMessage="1" showErrorMessage="1" error="リストから選択してください" sqref="L300" xr:uid="{A74B1371-6FCB-4B36-BE1A-0E2CCC64D86A}">
      <formula1>"○,　"</formula1>
    </dataValidation>
    <dataValidation type="list" imeMode="halfAlpha" allowBlank="1" showInputMessage="1" showErrorMessage="1" error="リストから選択してください" sqref="K301" xr:uid="{E2F9A822-CA87-4939-AF50-5FBDF98B5566}">
      <formula1>"○,　"</formula1>
    </dataValidation>
    <dataValidation type="list" imeMode="halfAlpha" allowBlank="1" showInputMessage="1" showErrorMessage="1" error="リストから選択してください" sqref="L301" xr:uid="{6B6FCA3A-948E-4937-ADA3-635D8A53E476}">
      <formula1>"○,　"</formula1>
    </dataValidation>
    <dataValidation type="list" imeMode="halfAlpha" allowBlank="1" showInputMessage="1" showErrorMessage="1" error="リストから選択してください" sqref="K302" xr:uid="{CE3AC84B-E157-4015-B157-307052A7CCEA}">
      <formula1>"○,　"</formula1>
    </dataValidation>
    <dataValidation type="list" imeMode="halfAlpha" allowBlank="1" showInputMessage="1" showErrorMessage="1" error="リストから選択してください" sqref="L302" xr:uid="{B83AA886-EDB6-4B2A-A787-8EA1D1B47A2D}">
      <formula1>"○,　"</formula1>
    </dataValidation>
    <dataValidation type="list" imeMode="halfAlpha" allowBlank="1" showInputMessage="1" showErrorMessage="1" error="リストから選択してください" sqref="K303" xr:uid="{896CB95A-C3A6-4CF0-954E-549985F99195}">
      <formula1>"○,　"</formula1>
    </dataValidation>
    <dataValidation type="list" imeMode="halfAlpha" allowBlank="1" showInputMessage="1" showErrorMessage="1" error="リストから選択してください" sqref="L303" xr:uid="{AA5F0EB5-224D-4FA4-AB5E-194B08C01E0F}">
      <formula1>"○,　"</formula1>
    </dataValidation>
    <dataValidation type="list" imeMode="halfAlpha" allowBlank="1" showInputMessage="1" showErrorMessage="1" error="リストから選択してください" sqref="K304" xr:uid="{B1510A1C-7147-4F4F-99AE-0497A68527E1}">
      <formula1>"○,　"</formula1>
    </dataValidation>
    <dataValidation type="list" imeMode="halfAlpha" allowBlank="1" showInputMessage="1" showErrorMessage="1" error="リストから選択してください" sqref="K305:K306" xr:uid="{F05B349C-F4F5-438B-97BE-F1C9CEA2B272}">
      <formula1>"○,　"</formula1>
    </dataValidation>
    <dataValidation errorStyle="warning" imeMode="halfAlpha" allowBlank="1" showInputMessage="1" showErrorMessage="1" sqref="Q248:R250" xr:uid="{DDDFD34D-7483-486D-AE02-799339A89325}"/>
    <dataValidation type="date" imeMode="halfAlpha" allowBlank="1" showInputMessage="1" showErrorMessage="1" error="有効な日付を入力してください" sqref="S248:U250" xr:uid="{22933CCB-E7DE-4621-830E-BB215FCF4358}">
      <formula1>92</formula1>
      <formula2>73415</formula2>
    </dataValidation>
    <dataValidation errorStyle="warning" imeMode="halfAlpha" allowBlank="1" showInputMessage="1" showErrorMessage="1" sqref="Q251:R251" xr:uid="{4329FCFE-5E01-4F34-A456-4115ABF043C4}"/>
    <dataValidation type="date" imeMode="halfAlpha" allowBlank="1" showInputMessage="1" showErrorMessage="1" error="有効な日付を入力してください" sqref="S251:U251" xr:uid="{FA2DD3B4-14C8-423D-BE96-75CEEBA53CB9}">
      <formula1>92</formula1>
      <formula2>73415</formula2>
    </dataValidation>
    <dataValidation errorStyle="warning" imeMode="halfAlpha" allowBlank="1" showInputMessage="1" showErrorMessage="1" sqref="Q266:R286" xr:uid="{FA87BFEA-3088-41A5-8AC2-8EEA55541720}"/>
    <dataValidation type="date" imeMode="halfAlpha" allowBlank="1" showInputMessage="1" showErrorMessage="1" error="有効な日付を入力してください" sqref="S266:U286" xr:uid="{79308924-BC41-4897-8551-4BC733E11D0F}">
      <formula1>92</formula1>
      <formula2>73415</formula2>
    </dataValidation>
    <dataValidation errorStyle="warning" imeMode="halfAlpha" allowBlank="1" showInputMessage="1" showErrorMessage="1" sqref="Q296:R296" xr:uid="{A447143D-0B35-4914-A908-8F16FAD037D5}"/>
    <dataValidation type="date" imeMode="halfAlpha" allowBlank="1" showInputMessage="1" showErrorMessage="1" error="有効な日付を入力してください" sqref="S296:U296" xr:uid="{CCBC4AE9-6E9D-4703-8F58-A355125BFAD6}">
      <formula1>92</formula1>
      <formula2>73415</formula2>
    </dataValidation>
    <dataValidation errorStyle="warning" imeMode="halfAlpha" allowBlank="1" showInputMessage="1" showErrorMessage="1" sqref="Q297:R303" xr:uid="{2C347F57-62A0-434C-8257-BFF65F980900}"/>
    <dataValidation type="date" imeMode="halfAlpha" allowBlank="1" showInputMessage="1" showErrorMessage="1" error="有効な日付を入力してください" sqref="S297:U303" xr:uid="{970D022B-7049-471A-954B-4DEA6CC1634D}">
      <formula1>92</formula1>
      <formula2>73415</formula2>
    </dataValidation>
    <dataValidation errorStyle="warning" imeMode="halfAlpha" allowBlank="1" showInputMessage="1" showErrorMessage="1" sqref="Q304:R304" xr:uid="{2231A38F-9960-4A88-A941-5136F284A055}"/>
    <dataValidation type="date" imeMode="halfAlpha" allowBlank="1" showInputMessage="1" showErrorMessage="1" error="有効な日付を入力してください" sqref="S304:U304" xr:uid="{56D687C7-8FD8-4FEF-9DEE-6AB58B51A7B4}">
      <formula1>92</formula1>
      <formula2>73415</formula2>
    </dataValidation>
    <dataValidation errorStyle="warning" imeMode="halfAlpha" allowBlank="1" showInputMessage="1" showErrorMessage="1" sqref="Q305:R305" xr:uid="{13C0EF28-1B90-450F-A1B3-32618F8705CC}"/>
    <dataValidation type="date" imeMode="halfAlpha" allowBlank="1" showInputMessage="1" showErrorMessage="1" error="有効な日付を入力してください" sqref="S305:U305" xr:uid="{D133BA90-8A87-4737-936E-0EDA861735F8}">
      <formula1>92</formula1>
      <formula2>73415</formula2>
    </dataValidation>
    <dataValidation errorStyle="warning" imeMode="halfAlpha" allowBlank="1" showInputMessage="1" showErrorMessage="1" sqref="Q306:R306" xr:uid="{AC6C184D-ED1B-4B03-92A4-31670AD02407}"/>
    <dataValidation type="date" imeMode="halfAlpha" allowBlank="1" showInputMessage="1" showErrorMessage="1" error="有効な日付を入力してください" sqref="S306:U306" xr:uid="{9ACB06E1-DA46-4BAE-9872-EF02A4A189EC}">
      <formula1>92</formula1>
      <formula2>73415</formula2>
    </dataValidation>
    <dataValidation errorStyle="warning" imeMode="halfAlpha" allowBlank="1" showInputMessage="1" showErrorMessage="1" sqref="Q307:R307" xr:uid="{49983008-EF10-4067-947D-DDA0ADFEF898}"/>
    <dataValidation type="date" imeMode="halfAlpha" allowBlank="1" showInputMessage="1" showErrorMessage="1" error="有効な日付を入力してください" sqref="S307:U307" xr:uid="{74975433-A564-460F-B363-97E5A7C2A639}">
      <formula1>92</formula1>
      <formula2>73415</formula2>
    </dataValidation>
    <dataValidation errorStyle="warning" imeMode="hiragana" allowBlank="1" showInputMessage="1" showErrorMessage="1" sqref="M308:P308" xr:uid="{1AE9739B-D95A-4E86-901E-3F8DF22245CE}"/>
    <dataValidation errorStyle="warning" imeMode="halfAlpha" allowBlank="1" showInputMessage="1" showErrorMessage="1" sqref="Q308:R308" xr:uid="{7EB622E8-575F-4949-B2DF-0320CE164EFA}"/>
    <dataValidation type="date" imeMode="halfAlpha" allowBlank="1" showInputMessage="1" showErrorMessage="1" error="有効な日付を入力してください" sqref="S308:U308" xr:uid="{3AD2BD08-DC52-424D-8C26-76DCF2875A04}">
      <formula1>92</formula1>
      <formula2>73415</formula2>
    </dataValidation>
    <dataValidation errorStyle="warning" imeMode="hiragana" allowBlank="1" showInputMessage="1" showErrorMessage="1" sqref="M309:P309" xr:uid="{AD896983-FC7F-4A6C-972E-EDDE3368DA63}"/>
    <dataValidation errorStyle="warning" imeMode="halfAlpha" allowBlank="1" showInputMessage="1" showErrorMessage="1" sqref="Q309:R309" xr:uid="{586CC001-C116-4A4C-B824-B7EB0D961C81}"/>
    <dataValidation type="date" imeMode="halfAlpha" allowBlank="1" showInputMessage="1" showErrorMessage="1" error="有効な日付を入力してください" sqref="S309:U309" xr:uid="{ABAF271D-8AAA-4A70-BAFD-EBD5F2FB9618}">
      <formula1>92</formula1>
      <formula2>73415</formula2>
    </dataValidation>
    <dataValidation errorStyle="warning" imeMode="hiragana" allowBlank="1" showInputMessage="1" showErrorMessage="1" sqref="M310:P310" xr:uid="{83C65333-DB04-4E11-9F5E-3B3C9B97DCF3}"/>
    <dataValidation errorStyle="warning" imeMode="halfAlpha" allowBlank="1" showInputMessage="1" showErrorMessage="1" sqref="Q310:R310" xr:uid="{4248BA4C-6EDA-4C52-8D54-0BA9662408DA}"/>
    <dataValidation type="date" imeMode="halfAlpha" allowBlank="1" showInputMessage="1" showErrorMessage="1" error="有効な日付を入力してください" sqref="S310:U310" xr:uid="{3AEFB8E3-503D-4F4B-866B-3A5ED3CF0107}">
      <formula1>92</formula1>
      <formula2>73415</formula2>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32"/>
  </cols>
  <sheetData>
    <row r="1" spans="1:1" x14ac:dyDescent="0.15">
      <c r="A1" s="13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32" t="str">
        <f>"@神奈川県@和歌山県@鹿児島県@"</f>
        <v>@神奈川県@和歌山県@鹿児島県@</v>
      </c>
    </row>
    <row r="3" spans="1:1" x14ac:dyDescent="0.15">
      <c r="A3" s="132" t="s">
        <v>207</v>
      </c>
    </row>
    <row r="4" spans="1:1" x14ac:dyDescent="0.15">
      <c r="A4" s="132" t="s">
        <v>208</v>
      </c>
    </row>
  </sheetData>
  <sheetProtection algorithmName="SHA-512" hashValue="G3YZFBs0yWHSsIImzZEtWRAHUWfsn32MInq0HurSss1TsKUPEiPNWrlzYTyaV8G+1A5O3FotvgONL4Qg9SkDCg==" saltValue="6ccBMtL2Qo9gVgRIcqK8p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2019-12-02T02:18:32Z</cp:lastPrinted>
  <dcterms:created xsi:type="dcterms:W3CDTF">2018-07-20T07:50:20Z</dcterms:created>
  <dcterms:modified xsi:type="dcterms:W3CDTF">2025-10-10T00:21:13Z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