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develop_cloud\bid_entry\07申請書\doc\ver8\reg_common\"/>
    </mc:Choice>
  </mc:AlternateContent>
  <xr:revisionPtr revIDLastSave="0" documentId="13_ncr:1_{EE16D057-EB16-46E1-9637-E14E93458FD9}" xr6:coauthVersionLast="47" xr6:coauthVersionMax="47" xr10:uidLastSave="{00000000-0000-0000-0000-000000000000}"/>
  <workbookProtection workbookAlgorithmName="SHA-512" workbookHashValue="F79mWO2WkuuCv9tXBKsyCfj1im5+My0dxrOxqsRdpbjIBvqQWcSSZjmYNC5/MO1V2ORYB1WYAbjkYlRfxS44Yw==" workbookSaltValue="j44UQc1csxR+SJ3OUyw56g==" workbookSpinCount="100000" lockStructure="1"/>
  <bookViews>
    <workbookView xWindow="-120" yWindow="-120" windowWidth="29040" windowHeight="15720" xr2:uid="{00000000-000D-0000-FFFF-FFFF00000000}"/>
  </bookViews>
  <sheets>
    <sheet name="入力シート" sheetId="7" r:id="rId1"/>
    <sheet name="settings" sheetId="8" state="hidden" r:id="rId2"/>
  </sheets>
  <definedNames>
    <definedName name="_xlnm.Print_Titles" localSheetId="0">入力シート!$1:$1</definedName>
    <definedName name="希望">入力シート!$A$191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5" i="7" l="1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4" i="7"/>
  <c r="A203" i="7"/>
  <c r="A202" i="7"/>
  <c r="A201" i="7"/>
  <c r="A200" i="7"/>
  <c r="A199" i="7"/>
  <c r="A197" i="7"/>
  <c r="A196" i="7"/>
  <c r="A195" i="7"/>
  <c r="A194" i="7"/>
  <c r="A192" i="7"/>
  <c r="A191" i="7"/>
  <c r="A188" i="7"/>
  <c r="A186" i="7"/>
  <c r="A179" i="7"/>
  <c r="A177" i="7"/>
  <c r="A174" i="7"/>
  <c r="A173" i="7"/>
  <c r="A172" i="7"/>
  <c r="A170" i="7"/>
  <c r="A161" i="7"/>
  <c r="A159" i="7"/>
  <c r="A157" i="7"/>
  <c r="A153" i="7"/>
  <c r="A151" i="7"/>
  <c r="A149" i="7"/>
  <c r="A122" i="7"/>
  <c r="A120" i="7"/>
  <c r="A118" i="7"/>
  <c r="A116" i="7"/>
  <c r="A114" i="7"/>
  <c r="A112" i="7"/>
  <c r="A87" i="7"/>
  <c r="A85" i="7"/>
  <c r="A83" i="7"/>
  <c r="A81" i="7"/>
  <c r="A79" i="7"/>
  <c r="A77" i="7"/>
  <c r="A75" i="7"/>
  <c r="A73" i="7"/>
  <c r="A71" i="7"/>
  <c r="A69" i="7"/>
  <c r="A63" i="7"/>
  <c r="A40" i="7"/>
  <c r="A38" i="7"/>
  <c r="A36" i="7"/>
  <c r="A34" i="7"/>
  <c r="A32" i="7"/>
  <c r="A30" i="7"/>
  <c r="A28" i="7"/>
  <c r="A26" i="7"/>
  <c r="A24" i="7"/>
  <c r="A22" i="7"/>
  <c r="A20" i="7"/>
  <c r="J189" i="7"/>
  <c r="A2" i="8" l="1"/>
  <c r="A1" i="8"/>
</calcChain>
</file>

<file path=xl/sharedStrings.xml><?xml version="1.0" encoding="utf-8"?>
<sst xmlns="http://schemas.openxmlformats.org/spreadsheetml/2006/main" count="235" uniqueCount="202">
  <si>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</si>
  <si>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</si>
  <si>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商号又は名称カナ</t>
    <rPh sb="0" eb="2">
      <t>ショウゴウ</t>
    </rPh>
    <rPh sb="2" eb="3">
      <t>マタ</t>
    </rPh>
    <rPh sb="4" eb="6">
      <t>メイショウ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</si>
  <si>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</si>
  <si>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代表者氏名カナ</t>
    <rPh sb="0" eb="3">
      <t>ダイヒョウシャ</t>
    </rPh>
    <rPh sb="3" eb="5">
      <t>シメイ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</si>
  <si>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</si>
  <si>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</si>
  <si>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</si>
  <si>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担当者部署</t>
    <rPh sb="0" eb="3">
      <t>タントウシャ</t>
    </rPh>
    <rPh sb="3" eb="5">
      <t>ブショ</t>
    </rPh>
    <phoneticPr fontId="6"/>
  </si>
  <si>
    <t>E-mailアドレス</t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</si>
  <si>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</si>
  <si>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</si>
  <si>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　法面処理</t>
    <phoneticPr fontId="5"/>
  </si>
  <si>
    <t>　鋼橋上部</t>
    <phoneticPr fontId="5"/>
  </si>
  <si>
    <t>許可番号</t>
    <rPh sb="0" eb="2">
      <t>キョカ</t>
    </rPh>
    <rPh sb="2" eb="4">
      <t>バンゴウ</t>
    </rPh>
    <phoneticPr fontId="6"/>
  </si>
  <si>
    <t>営業年数</t>
    <rPh sb="0" eb="2">
      <t>エイギョウ</t>
    </rPh>
    <rPh sb="2" eb="4">
      <t>ネンスウ</t>
    </rPh>
    <phoneticPr fontId="6"/>
  </si>
  <si>
    <t>総職員数</t>
    <rPh sb="0" eb="1">
      <t>ソウ</t>
    </rPh>
    <rPh sb="1" eb="4">
      <t>ショクインスウ</t>
    </rPh>
    <phoneticPr fontId="6"/>
  </si>
  <si>
    <t>年</t>
    <rPh sb="0" eb="1">
      <t>ネン</t>
    </rPh>
    <phoneticPr fontId="5"/>
  </si>
  <si>
    <t>希望</t>
    <rPh sb="0" eb="2">
      <t>キボウ</t>
    </rPh>
    <phoneticPr fontId="5"/>
  </si>
  <si>
    <t>人</t>
    <rPh sb="0" eb="1">
      <t>ニン</t>
    </rPh>
    <phoneticPr fontId="5"/>
  </si>
  <si>
    <t>都道府県から入力してください。</t>
    <phoneticPr fontId="5"/>
  </si>
  <si>
    <t>代表者役職</t>
    <rPh sb="0" eb="3">
      <t>ダイヒョウシャ</t>
    </rPh>
    <rPh sb="3" eb="5">
      <t>ヤクショク</t>
    </rPh>
    <phoneticPr fontId="6"/>
  </si>
  <si>
    <t>受任者役職</t>
    <rPh sb="0" eb="2">
      <t>ジュニン</t>
    </rPh>
    <rPh sb="2" eb="3">
      <t>シャ</t>
    </rPh>
    <rPh sb="3" eb="5">
      <t>ヤクショク</t>
    </rPh>
    <phoneticPr fontId="6"/>
  </si>
  <si>
    <t>受任者氏名カナ</t>
    <rPh sb="0" eb="2">
      <t>ジュニン</t>
    </rPh>
    <rPh sb="2" eb="3">
      <t>シャ</t>
    </rPh>
    <rPh sb="3" eb="5">
      <t>シメイ</t>
    </rPh>
    <phoneticPr fontId="6"/>
  </si>
  <si>
    <t>受任者氏名</t>
    <rPh sb="0" eb="2">
      <t>ジュニン</t>
    </rPh>
    <rPh sb="2" eb="3">
      <t>シャ</t>
    </rPh>
    <rPh sb="3" eb="5">
      <t>シメイ</t>
    </rPh>
    <phoneticPr fontId="6"/>
  </si>
  <si>
    <t>担当者氏名カナ</t>
    <rPh sb="0" eb="3">
      <t>タントウシャ</t>
    </rPh>
    <rPh sb="3" eb="5">
      <t>シメイ</t>
    </rPh>
    <phoneticPr fontId="6"/>
  </si>
  <si>
    <t>担当者氏名</t>
    <rPh sb="0" eb="3">
      <t>タントウシャ</t>
    </rPh>
    <rPh sb="3" eb="5">
      <t>シメイ</t>
    </rPh>
    <phoneticPr fontId="6"/>
  </si>
  <si>
    <t>A.主たる営業所(本社)情報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5"/>
  </si>
  <si>
    <t>B.契約する営業所情報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</si>
  <si>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C.担当者情報</t>
    <phoneticPr fontId="5"/>
  </si>
  <si>
    <t>入札・契約権限の委任</t>
    <rPh sb="8" eb="10">
      <t>イニン</t>
    </rPh>
    <phoneticPr fontId="5"/>
  </si>
  <si>
    <t>行政書士氏名カナ</t>
    <rPh sb="0" eb="2">
      <t>ギョウセイ</t>
    </rPh>
    <rPh sb="2" eb="4">
      <t>ショシ</t>
    </rPh>
    <rPh sb="4" eb="6">
      <t>シメイ</t>
    </rPh>
    <phoneticPr fontId="6"/>
  </si>
  <si>
    <t>行政書士氏名</t>
    <rPh sb="0" eb="2">
      <t>ギョウセイ</t>
    </rPh>
    <rPh sb="2" eb="4">
      <t>ショシ</t>
    </rPh>
    <rPh sb="4" eb="6">
      <t>シメイ</t>
    </rPh>
    <phoneticPr fontId="6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</si>
  <si>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</si>
  <si>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</si>
  <si>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E.経営情報</t>
    <rPh sb="2" eb="4">
      <t>ケイエイ</t>
    </rPh>
    <rPh sb="4" eb="6">
      <t>ジョウホウ</t>
    </rPh>
    <phoneticPr fontId="5"/>
  </si>
  <si>
    <t>F.業種情報</t>
    <rPh sb="2" eb="4">
      <t>ギョウシュ</t>
    </rPh>
    <rPh sb="4" eb="6">
      <t>ジョウホウ</t>
    </rPh>
    <phoneticPr fontId="5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</si>
  <si>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</si>
  <si>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</si>
  <si>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</si>
  <si>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</si>
  <si>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</si>
  <si>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</si>
  <si>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</si>
  <si>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</si>
  <si>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</si>
  <si>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</si>
  <si>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</si>
  <si>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</si>
  <si>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</si>
  <si>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</si>
  <si>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</si>
  <si>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</si>
  <si>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</si>
  <si>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</si>
  <si>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</si>
  <si>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</si>
  <si>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</si>
  <si>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</si>
  <si>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</si>
  <si>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</si>
  <si>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</si>
  <si>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</si>
  <si>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</si>
  <si>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</si>
  <si>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</si>
  <si>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</si>
  <si>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</si>
  <si>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</si>
  <si>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</si>
  <si>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</si>
  <si>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</si>
  <si>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</si>
  <si>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</si>
  <si>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</si>
  <si>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</si>
  <si>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</si>
  <si>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</si>
  <si>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</si>
  <si>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</si>
  <si>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</si>
  <si>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</si>
  <si>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</si>
  <si>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</si>
  <si>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第</t>
    <rPh sb="0" eb="1">
      <t>ダイ</t>
    </rPh>
    <phoneticPr fontId="5"/>
  </si>
  <si>
    <t>号</t>
    <phoneticPr fontId="5"/>
  </si>
  <si>
    <t>許可</t>
    <rPh sb="0" eb="2">
      <t>キョカ</t>
    </rPh>
    <phoneticPr fontId="5"/>
  </si>
  <si>
    <t>D.行政書士情報</t>
    <phoneticPr fontId="5"/>
  </si>
  <si>
    <t>正式名称で入力してください。個人の場合は「代表者」と入力してください。</t>
    <phoneticPr fontId="5"/>
  </si>
  <si>
    <t>部署がない場合は「本社」又は「本店」と入力し、個人の場合は「本店」と入力してください。</t>
    <rPh sb="0" eb="2">
      <t>ブショ</t>
    </rPh>
    <rPh sb="5" eb="7">
      <t>バアイ</t>
    </rPh>
    <rPh sb="9" eb="11">
      <t>ホンシャ</t>
    </rPh>
    <rPh sb="12" eb="13">
      <t>マタ</t>
    </rPh>
    <rPh sb="15" eb="17">
      <t>ホンテン</t>
    </rPh>
    <rPh sb="19" eb="21">
      <t>ニュウリョク</t>
    </rPh>
    <rPh sb="23" eb="25">
      <t>コジン</t>
    </rPh>
    <rPh sb="26" eb="28">
      <t>バアイ</t>
    </rPh>
    <rPh sb="30" eb="32">
      <t>ホンテン</t>
    </rPh>
    <rPh sb="34" eb="36">
      <t>ニュウリョク</t>
    </rPh>
    <phoneticPr fontId="5"/>
  </si>
  <si>
    <t>建設</t>
  </si>
  <si>
    <t>半角の数字とハイフンで入力してください。保有していない場合は、入力する必要はありません。</t>
    <phoneticPr fontId="5"/>
  </si>
  <si>
    <t>登記上の所在地</t>
    <rPh sb="0" eb="3">
      <t>トウキジョウ</t>
    </rPh>
    <rPh sb="4" eb="7">
      <t>ショザイチ</t>
    </rPh>
    <phoneticPr fontId="6"/>
  </si>
  <si>
    <t>支店・営業所に入札・契約権限を委任する場合、(1)入札・契約権限の委任欄にリストから「する」を選択し、支店・営業所情報を入力してください。</t>
    <phoneticPr fontId="5"/>
  </si>
  <si>
    <t>行政書士が代理申請する場合、(1)代理申請欄にリストから「する」を選択し、行政書士情報を入力してください。</t>
    <rPh sb="0" eb="2">
      <t>ギョウセイ</t>
    </rPh>
    <rPh sb="2" eb="4">
      <t>ショシ</t>
    </rPh>
    <rPh sb="5" eb="7">
      <t>ダイリ</t>
    </rPh>
    <rPh sb="7" eb="9">
      <t>シンセイ</t>
    </rPh>
    <rPh sb="11" eb="13">
      <t>バアイ</t>
    </rPh>
    <rPh sb="17" eb="19">
      <t>ダイリ</t>
    </rPh>
    <rPh sb="19" eb="21">
      <t>シンセイ</t>
    </rPh>
    <rPh sb="21" eb="22">
      <t>ラン</t>
    </rPh>
    <rPh sb="33" eb="35">
      <t>センタク</t>
    </rPh>
    <rPh sb="37" eb="39">
      <t>ギョウセイ</t>
    </rPh>
    <rPh sb="39" eb="41">
      <t>ショシ</t>
    </rPh>
    <rPh sb="41" eb="43">
      <t>ジョウホウ</t>
    </rPh>
    <rPh sb="44" eb="46">
      <t>ニュウリョク</t>
    </rPh>
    <phoneticPr fontId="5"/>
  </si>
  <si>
    <t>代理申請</t>
    <rPh sb="0" eb="2">
      <t>ダイリ</t>
    </rPh>
    <rPh sb="2" eb="4">
      <t>シンセイ</t>
    </rPh>
    <phoneticPr fontId="12"/>
  </si>
  <si>
    <t>リストから選択してください。</t>
    <phoneticPr fontId="5"/>
  </si>
  <si>
    <t>外資状況</t>
    <rPh sb="0" eb="2">
      <t>ガイシ</t>
    </rPh>
    <rPh sb="2" eb="4">
      <t>ジョウキョウ</t>
    </rPh>
    <phoneticPr fontId="6"/>
  </si>
  <si>
    <t>該当する外資区分の選択欄にリストから「○」を選択してください。
(b)、(c)の場合は、国名を入力してください。
(d)の場合は、国名、外資比率を入力してください。3か国以上ある場合は上位2か国を入力してください。
外資とは、外国資本がおおむね50%を超える場合を指します。</t>
    <phoneticPr fontId="6"/>
  </si>
  <si>
    <t>外資区分</t>
    <rPh sb="0" eb="2">
      <t>ガイシ</t>
    </rPh>
    <rPh sb="2" eb="4">
      <t>クブン</t>
    </rPh>
    <phoneticPr fontId="6"/>
  </si>
  <si>
    <t>選択</t>
    <rPh sb="0" eb="2">
      <t>センタク</t>
    </rPh>
    <phoneticPr fontId="6"/>
  </si>
  <si>
    <t>国名</t>
    <rPh sb="0" eb="1">
      <t>クニ</t>
    </rPh>
    <rPh sb="1" eb="2">
      <t>メイ</t>
    </rPh>
    <phoneticPr fontId="5"/>
  </si>
  <si>
    <t>外資比率 (%)</t>
    <rPh sb="0" eb="2">
      <t>ガイシ</t>
    </rPh>
    <rPh sb="2" eb="4">
      <t>ヒリツ</t>
    </rPh>
    <phoneticPr fontId="5"/>
  </si>
  <si>
    <t>(a)外資なし</t>
    <rPh sb="3" eb="5">
      <t>ガイシ</t>
    </rPh>
    <phoneticPr fontId="6"/>
  </si>
  <si>
    <t>(b)外国籍会社</t>
    <rPh sb="3" eb="6">
      <t>ガイコクセキ</t>
    </rPh>
    <rPh sb="6" eb="8">
      <t>ガイシャ</t>
    </rPh>
    <phoneticPr fontId="6"/>
  </si>
  <si>
    <t>(c)日本国籍会社(外資比率100%)</t>
    <phoneticPr fontId="6"/>
  </si>
  <si>
    <t>%</t>
    <phoneticPr fontId="6"/>
  </si>
  <si>
    <t>(d)日本国籍会社</t>
    <phoneticPr fontId="6"/>
  </si>
  <si>
    <t>土木一式</t>
    <phoneticPr fontId="5"/>
  </si>
  <si>
    <t>　プレストレスト・コンクリート</t>
    <phoneticPr fontId="5"/>
  </si>
  <si>
    <t>建築一式</t>
    <phoneticPr fontId="5"/>
  </si>
  <si>
    <t>大工</t>
    <phoneticPr fontId="5"/>
  </si>
  <si>
    <t>左官</t>
    <phoneticPr fontId="5"/>
  </si>
  <si>
    <t>とび・土工・コンクリ－ト</t>
    <phoneticPr fontId="5"/>
  </si>
  <si>
    <t>石</t>
    <phoneticPr fontId="5"/>
  </si>
  <si>
    <t>屋根</t>
    <phoneticPr fontId="5"/>
  </si>
  <si>
    <t>電気</t>
    <phoneticPr fontId="5"/>
  </si>
  <si>
    <t>管</t>
    <phoneticPr fontId="5"/>
  </si>
  <si>
    <t>タイル・れんが・ブロック</t>
    <phoneticPr fontId="5"/>
  </si>
  <si>
    <t>鋼構造物</t>
    <phoneticPr fontId="5"/>
  </si>
  <si>
    <t>鉄筋</t>
    <phoneticPr fontId="5"/>
  </si>
  <si>
    <t>舗装</t>
    <phoneticPr fontId="5"/>
  </si>
  <si>
    <t>しゅんせつ</t>
    <phoneticPr fontId="5"/>
  </si>
  <si>
    <t>板金</t>
    <phoneticPr fontId="5"/>
  </si>
  <si>
    <t>ガラス</t>
    <phoneticPr fontId="5"/>
  </si>
  <si>
    <t>塗装</t>
    <phoneticPr fontId="5"/>
  </si>
  <si>
    <t>防水</t>
    <phoneticPr fontId="5"/>
  </si>
  <si>
    <t>内装仕上</t>
    <phoneticPr fontId="5"/>
  </si>
  <si>
    <t>機械器具設置</t>
    <phoneticPr fontId="5"/>
  </si>
  <si>
    <t>熱絶縁</t>
    <phoneticPr fontId="5"/>
  </si>
  <si>
    <t>電気通信</t>
    <phoneticPr fontId="5"/>
  </si>
  <si>
    <t>造園</t>
    <phoneticPr fontId="5"/>
  </si>
  <si>
    <t>さく井</t>
    <phoneticPr fontId="5"/>
  </si>
  <si>
    <t>建具</t>
    <phoneticPr fontId="5"/>
  </si>
  <si>
    <t>水道施設</t>
    <phoneticPr fontId="5"/>
  </si>
  <si>
    <t>消防施設</t>
    <phoneticPr fontId="5"/>
  </si>
  <si>
    <t>清掃施設</t>
    <phoneticPr fontId="5"/>
  </si>
  <si>
    <t>解体</t>
    <phoneticPr fontId="5"/>
  </si>
  <si>
    <t>審査基準日</t>
    <rPh sb="0" eb="2">
      <t>シンサ</t>
    </rPh>
    <rPh sb="2" eb="5">
      <t>キジュンビ</t>
    </rPh>
    <phoneticPr fontId="6"/>
  </si>
  <si>
    <t>010</t>
  </si>
  <si>
    <t>011</t>
  </si>
  <si>
    <t>020</t>
  </si>
  <si>
    <t>030</t>
  </si>
  <si>
    <t>040</t>
  </si>
  <si>
    <t>050</t>
  </si>
  <si>
    <t>051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</si>
  <si>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</si>
  <si>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</si>
  <si>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</si>
  <si>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</si>
  <si>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</si>
  <si>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</si>
  <si>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</si>
  <si>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</si>
  <si>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</si>
  <si>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</si>
  <si>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</si>
  <si>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</si>
  <si>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</si>
  <si>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</si>
  <si>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</si>
  <si>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</si>
  <si>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</si>
  <si>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</si>
  <si>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</si>
  <si>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</si>
  <si>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</si>
  <si>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</si>
  <si>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</si>
  <si>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</si>
  <si>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</si>
  <si>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例)1000001　「-（ハイフン）」を使わず7桁の数字のみで入力してください。</t>
    <phoneticPr fontId="5"/>
  </si>
  <si>
    <t>例)0000-00-0000　半角の数字とハイフンで入力してください。</t>
    <phoneticPr fontId="5"/>
  </si>
  <si>
    <t>例)所長　正式名称で入力してください。</t>
    <phoneticPr fontId="5"/>
  </si>
  <si>
    <t>300</t>
  </si>
  <si>
    <t>その他</t>
    <rPh sb="2" eb="3">
      <t>タ</t>
    </rPh>
    <phoneticPr fontId="5"/>
  </si>
  <si>
    <t>合計</t>
    <rPh sb="0" eb="2">
      <t>ゴウケイ</t>
    </rPh>
    <phoneticPr fontId="5"/>
  </si>
  <si>
    <t>養父市 競争入札参加資格審査申請書【建設工事】</t>
    <rPh sb="0" eb="3">
      <t>ヤブシ</t>
    </rPh>
    <rPh sb="6" eb="8">
      <t>ニュウサツ</t>
    </rPh>
    <phoneticPr fontId="5"/>
  </si>
  <si>
    <t>例)株式会社鈴木組　関西営業所
正式名称で入力してください。支店・営業所名は、１文字空けて入力してください。</t>
    <rPh sb="10" eb="12">
      <t>カンサイ</t>
    </rPh>
    <rPh sb="16" eb="18">
      <t>セイシキ</t>
    </rPh>
    <rPh sb="18" eb="20">
      <t>メイショウ</t>
    </rPh>
    <rPh sb="21" eb="23">
      <t>ニュウリョク</t>
    </rPh>
    <rPh sb="30" eb="32">
      <t>シテン</t>
    </rPh>
    <rPh sb="33" eb="36">
      <t>エイギョウショ</t>
    </rPh>
    <rPh sb="36" eb="37">
      <t>メイ</t>
    </rPh>
    <rPh sb="40" eb="42">
      <t>モジ</t>
    </rPh>
    <rPh sb="42" eb="43">
      <t>ア</t>
    </rPh>
    <rPh sb="45" eb="47">
      <t>ニュウリョク</t>
    </rPh>
    <phoneticPr fontId="5"/>
  </si>
  <si>
    <t>工種区分</t>
    <rPh sb="0" eb="2">
      <t>コウシュ</t>
    </rPh>
    <rPh sb="2" eb="4">
      <t>クブン</t>
    </rPh>
    <phoneticPr fontId="5"/>
  </si>
  <si>
    <t>備考</t>
    <rPh sb="0" eb="2">
      <t>ビコウ</t>
    </rPh>
    <phoneticPr fontId="5"/>
  </si>
  <si>
    <t>しない</t>
  </si>
  <si>
    <t>例)カブシキガイシャスズキグミ　正式名称を全角カタカナで入力してください。</t>
    <phoneticPr fontId="5"/>
  </si>
  <si>
    <t>例)株式会社鈴木組　正式名称で入力してください。</t>
    <phoneticPr fontId="5"/>
  </si>
  <si>
    <t>例)10　営業年数を入力してください。創業から申請日まで（組織変更、合併等による期間の通算可）。
１年に満たない場合は0を入力してください。</t>
    <phoneticPr fontId="5"/>
  </si>
  <si>
    <t>登記、または住民票上の所在地と「(2)所在地」が一致しているかどうかを、リストから選択してください。</t>
    <phoneticPr fontId="5"/>
  </si>
  <si>
    <t>この申請書の事務手続きをした方、または内容を説明できる方の情報を入力してください。申請書の確認で問い合わせをする場合があります。</t>
    <phoneticPr fontId="5"/>
  </si>
  <si>
    <t>経営事項審査を受けた時の建設業の許可番号を入力してください。
大臣/知事許可をリストから選択し、番号(6桁以内)を半角の数字で入力してください。例)012345</t>
    <rPh sb="0" eb="2">
      <t>ケイエイ</t>
    </rPh>
    <rPh sb="53" eb="55">
      <t>イナイ</t>
    </rPh>
    <phoneticPr fontId="5"/>
  </si>
  <si>
    <t>例)カブシキガイシャスズキグミ　カンサイエイギョウショ
正式名称を全角カタカナで入力してください。支店・営業所名は、１文字空けて入力してください。</t>
    <phoneticPr fontId="5"/>
  </si>
  <si>
    <t>一致する</t>
  </si>
  <si>
    <t>総合評定値</t>
    <rPh sb="0" eb="5">
      <t>ソウゴウヒョウテイチ</t>
    </rPh>
    <phoneticPr fontId="5"/>
  </si>
  <si>
    <t>工事を希望する場合、希望、許可区分、総合評定値、完成工事高欄を入力してください。
希望業種は審査基準日現在で、許可を受けているものに限ります。
希望、許可区分はリストから選択してください。
その他を希望する場合、備考欄に詳細を入力してください。</t>
    <rPh sb="10" eb="12">
      <t>キボウ</t>
    </rPh>
    <rPh sb="18" eb="23">
      <t>ソウゴウヒョウテイチ</t>
    </rPh>
    <rPh sb="41" eb="43">
      <t>キボウ</t>
    </rPh>
    <rPh sb="72" eb="74">
      <t>キボウ</t>
    </rPh>
    <rPh sb="97" eb="98">
      <t>タ</t>
    </rPh>
    <rPh sb="99" eb="101">
      <t>キボウ</t>
    </rPh>
    <rPh sb="103" eb="105">
      <t>バアイ</t>
    </rPh>
    <rPh sb="106" eb="108">
      <t>ビコウ</t>
    </rPh>
    <rPh sb="108" eb="109">
      <t>ラン</t>
    </rPh>
    <rPh sb="110" eb="112">
      <t>ショウサイ</t>
    </rPh>
    <rPh sb="113" eb="115">
      <t>ニュウリョク</t>
    </rPh>
    <phoneticPr fontId="5"/>
  </si>
  <si>
    <t>28_養父市</t>
  </si>
  <si>
    <t>許可区分</t>
    <rPh sb="0" eb="2">
      <t>キョカ</t>
    </rPh>
    <rPh sb="2" eb="4">
      <t>クブン</t>
    </rPh>
    <phoneticPr fontId="5"/>
  </si>
  <si>
    <t>完成工事高（千円）
２年又は３年平均</t>
    <rPh sb="11" eb="12">
      <t>ネン</t>
    </rPh>
    <rPh sb="12" eb="13">
      <t>マタ</t>
    </rPh>
    <rPh sb="15" eb="16">
      <t>ネン</t>
    </rPh>
    <rPh sb="16" eb="18">
      <t>ヘイキン</t>
    </rPh>
    <phoneticPr fontId="5"/>
  </si>
  <si>
    <t>00:国土交通大臣</t>
    <phoneticPr fontId="5"/>
  </si>
  <si>
    <t>例)2025/4/1、R7/4/1</t>
    <phoneticPr fontId="5"/>
  </si>
  <si>
    <t>例)2025/4/1</t>
    <phoneticPr fontId="5"/>
  </si>
  <si>
    <t>建設工事に係る競争に参加する資格の審査を申請します。</t>
    <rPh sb="0" eb="2">
      <t>ケンセツ</t>
    </rPh>
    <rPh sb="2" eb="4">
      <t>コウジ</t>
    </rPh>
    <rPh sb="5" eb="6">
      <t>カカ</t>
    </rPh>
    <rPh sb="7" eb="9">
      <t>キョウソウ</t>
    </rPh>
    <rPh sb="10" eb="12">
      <t>サンカ</t>
    </rPh>
    <rPh sb="14" eb="16">
      <t>シカク</t>
    </rPh>
    <rPh sb="17" eb="19">
      <t>シンサ</t>
    </rPh>
    <rPh sb="20" eb="22">
      <t>シンセイ</t>
    </rPh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</si>
  <si>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</si>
  <si>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Ver.8.0.1</t>
    <phoneticPr fontId="5"/>
  </si>
  <si>
    <t>8.0.1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</si>
</sst>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"/>
    <numFmt numFmtId="177" formatCode="#,##0_ ;[Red]\-#,##0\ "/>
    <numFmt numFmtId="178" formatCode="&quot;Ver.&quot;yyyymmdd"/>
    <numFmt numFmtId="179" formatCode="\(#\)"/>
    <numFmt numFmtId="180" formatCode="000\-0000"/>
    <numFmt numFmtId="181" formatCode="#,##0_ "/>
    <numFmt numFmtId="182" formatCode="#,##0_);[Red]\(#,##0\)"/>
    <numFmt numFmtId="183" formatCode="0000000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u/>
      <sz val="11"/>
      <color rgb="FF0070C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14" fillId="0" borderId="0" xfId="1" applyFont="1" applyFill="1" applyAlignment="1" applyProtection="1">
      <alignment horizontal="center" vertical="center"/>
    </xf>
    <xf numFmtId="49" fontId="15" fillId="2" borderId="3" xfId="7" applyNumberFormat="1" applyFont="1" applyFill="1" applyBorder="1" applyAlignment="1" applyProtection="1">
      <alignment horizontal="center" vertical="center"/>
      <protection locked="0"/>
    </xf>
    <xf numFmtId="49" fontId="15" fillId="2" borderId="3" xfId="7" applyNumberFormat="1" applyFont="1" applyFill="1" applyBorder="1" applyAlignment="1" applyProtection="1">
      <alignment horizontal="left" vertical="center"/>
      <protection locked="0"/>
    </xf>
    <xf numFmtId="49" fontId="15" fillId="2" borderId="9" xfId="7" applyNumberFormat="1" applyFont="1" applyFill="1" applyBorder="1" applyAlignment="1" applyProtection="1">
      <alignment horizontal="center" vertical="center"/>
      <protection locked="0"/>
    </xf>
    <xf numFmtId="49" fontId="15" fillId="2" borderId="8" xfId="7" applyNumberFormat="1" applyFont="1" applyFill="1" applyBorder="1" applyAlignment="1" applyProtection="1">
      <alignment horizontal="left" vertical="center"/>
      <protection locked="0"/>
    </xf>
    <xf numFmtId="49" fontId="15" fillId="2" borderId="8" xfId="7" applyNumberFormat="1" applyFont="1" applyFill="1" applyBorder="1" applyAlignment="1" applyProtection="1">
      <alignment horizontal="center" vertical="center"/>
      <protection locked="0"/>
    </xf>
    <xf numFmtId="49" fontId="15" fillId="2" borderId="32" xfId="7" applyNumberFormat="1" applyFont="1" applyFill="1" applyBorder="1" applyAlignment="1" applyProtection="1">
      <alignment horizontal="center" vertical="center"/>
      <protection locked="0"/>
    </xf>
    <xf numFmtId="49" fontId="15" fillId="2" borderId="32" xfId="7" applyNumberFormat="1" applyFont="1" applyFill="1" applyBorder="1" applyAlignment="1" applyProtection="1">
      <alignment horizontal="left" vertical="center"/>
      <protection locked="0"/>
    </xf>
    <xf numFmtId="49" fontId="15" fillId="2" borderId="35" xfId="3" applyNumberFormat="1" applyFont="1" applyFill="1" applyBorder="1" applyAlignment="1" applyProtection="1">
      <alignment horizontal="center" vertical="center"/>
      <protection locked="0"/>
    </xf>
    <xf numFmtId="49" fontId="15" fillId="2" borderId="36" xfId="3" applyNumberFormat="1" applyFont="1" applyFill="1" applyBorder="1" applyAlignment="1" applyProtection="1">
      <alignment horizontal="center" vertical="center"/>
      <protection locked="0"/>
    </xf>
    <xf numFmtId="49" fontId="15" fillId="2" borderId="37" xfId="3" applyNumberFormat="1" applyFont="1" applyFill="1" applyBorder="1" applyAlignment="1" applyProtection="1">
      <alignment horizontal="center" vertical="center"/>
      <protection locked="0"/>
    </xf>
    <xf numFmtId="49" fontId="15" fillId="2" borderId="18" xfId="3" applyNumberFormat="1" applyFont="1" applyFill="1" applyBorder="1" applyAlignment="1" applyProtection="1">
      <alignment horizontal="left" vertical="center"/>
      <protection locked="0"/>
    </xf>
    <xf numFmtId="0" fontId="15" fillId="2" borderId="13" xfId="3" applyFont="1" applyFill="1" applyBorder="1" applyAlignment="1" applyProtection="1">
      <alignment horizontal="left" vertical="center"/>
      <protection locked="0"/>
    </xf>
    <xf numFmtId="0" fontId="15" fillId="2" borderId="15" xfId="3" applyFont="1" applyFill="1" applyBorder="1" applyAlignment="1" applyProtection="1">
      <alignment horizontal="left" vertical="center"/>
      <protection locked="0"/>
    </xf>
    <xf numFmtId="49" fontId="15" fillId="2" borderId="0" xfId="0" applyNumberFormat="1" applyFont="1" applyFill="1" applyAlignment="1" applyProtection="1">
      <alignment horizontal="left" vertical="center"/>
      <protection locked="0"/>
    </xf>
    <xf numFmtId="14" fontId="15" fillId="2" borderId="0" xfId="0" applyNumberFormat="1" applyFont="1" applyFill="1" applyAlignment="1" applyProtection="1">
      <alignment horizontal="left" vertical="center"/>
      <protection locked="0"/>
    </xf>
    <xf numFmtId="38" fontId="15" fillId="2" borderId="3" xfId="0" applyNumberFormat="1" applyFont="1" applyFill="1" applyBorder="1" applyAlignment="1" applyProtection="1">
      <alignment horizontal="right" vertical="center"/>
      <protection locked="0"/>
    </xf>
    <xf numFmtId="38" fontId="15" fillId="2" borderId="5" xfId="0" applyNumberFormat="1" applyFont="1" applyFill="1" applyBorder="1" applyAlignment="1" applyProtection="1">
      <alignment horizontal="right" vertical="center"/>
      <protection locked="0"/>
    </xf>
    <xf numFmtId="38" fontId="15" fillId="2" borderId="8" xfId="0" applyNumberFormat="1" applyFont="1" applyFill="1" applyBorder="1" applyAlignment="1" applyProtection="1">
      <alignment horizontal="right" vertical="center"/>
      <protection locked="0"/>
    </xf>
    <xf numFmtId="38" fontId="15" fillId="2" borderId="10" xfId="0" applyNumberFormat="1" applyFont="1" applyFill="1" applyBorder="1" applyAlignment="1" applyProtection="1">
      <alignment horizontal="right" vertical="center"/>
      <protection locked="0"/>
    </xf>
    <xf numFmtId="38" fontId="15" fillId="2" borderId="18" xfId="0" applyNumberFormat="1" applyFont="1" applyFill="1" applyBorder="1" applyAlignment="1" applyProtection="1">
      <alignment horizontal="right" vertical="center"/>
      <protection locked="0"/>
    </xf>
    <xf numFmtId="38" fontId="15" fillId="2" borderId="13" xfId="0" applyNumberFormat="1" applyFont="1" applyFill="1" applyBorder="1" applyAlignment="1" applyProtection="1">
      <alignment horizontal="right" vertical="center"/>
      <protection locked="0"/>
    </xf>
    <xf numFmtId="49" fontId="15" fillId="2" borderId="18" xfId="0" applyNumberFormat="1" applyFont="1" applyFill="1" applyBorder="1" applyAlignment="1" applyProtection="1">
      <alignment horizontal="left" vertical="center"/>
      <protection locked="0"/>
    </xf>
    <xf numFmtId="49" fontId="15" fillId="2" borderId="13" xfId="0" applyNumberFormat="1" applyFont="1" applyFill="1" applyBorder="1" applyAlignment="1" applyProtection="1">
      <alignment horizontal="left" vertical="center"/>
      <protection locked="0"/>
    </xf>
    <xf numFmtId="49" fontId="15" fillId="2" borderId="15" xfId="0" applyNumberFormat="1" applyFont="1" applyFill="1" applyBorder="1" applyAlignment="1" applyProtection="1">
      <alignment horizontal="left" vertical="center"/>
      <protection locked="0"/>
    </xf>
    <xf numFmtId="38" fontId="15" fillId="2" borderId="17" xfId="0" applyNumberFormat="1" applyFont="1" applyFill="1" applyBorder="1" applyAlignment="1" applyProtection="1">
      <alignment horizontal="right" vertical="center"/>
      <protection locked="0"/>
    </xf>
    <xf numFmtId="38" fontId="15" fillId="2" borderId="9" xfId="0" applyNumberFormat="1" applyFont="1" applyFill="1" applyBorder="1" applyAlignment="1" applyProtection="1">
      <alignment horizontal="right" vertical="center"/>
      <protection locked="0"/>
    </xf>
    <xf numFmtId="49" fontId="15" fillId="2" borderId="17" xfId="0" applyNumberFormat="1" applyFont="1" applyFill="1" applyBorder="1" applyAlignment="1" applyProtection="1">
      <alignment horizontal="left" vertical="center"/>
      <protection locked="0"/>
    </xf>
    <xf numFmtId="49" fontId="15" fillId="2" borderId="9" xfId="0" applyNumberFormat="1" applyFont="1" applyFill="1" applyBorder="1" applyAlignment="1" applyProtection="1">
      <alignment horizontal="left" vertical="center"/>
      <protection locked="0"/>
    </xf>
    <xf numFmtId="49" fontId="15" fillId="2" borderId="11" xfId="0" applyNumberFormat="1" applyFont="1" applyFill="1" applyBorder="1" applyAlignment="1" applyProtection="1">
      <alignment horizontal="left" vertical="center"/>
      <protection locked="0"/>
    </xf>
    <xf numFmtId="49" fontId="15" fillId="2" borderId="36" xfId="3" applyNumberFormat="1" applyFont="1" applyFill="1" applyBorder="1" applyAlignment="1" applyProtection="1">
      <alignment horizontal="center" vertical="center"/>
      <protection locked="0"/>
    </xf>
    <xf numFmtId="49" fontId="15" fillId="2" borderId="39" xfId="3" applyNumberFormat="1" applyFont="1" applyFill="1" applyBorder="1" applyAlignment="1" applyProtection="1">
      <alignment horizontal="center" vertical="center"/>
      <protection locked="0"/>
    </xf>
    <xf numFmtId="183" fontId="15" fillId="2" borderId="0" xfId="0" applyNumberFormat="1" applyFont="1" applyFill="1" applyAlignment="1" applyProtection="1">
      <alignment horizontal="left" vertical="center"/>
      <protection locked="0"/>
    </xf>
    <xf numFmtId="180" fontId="15" fillId="2" borderId="0" xfId="0" applyNumberFormat="1" applyFont="1" applyFill="1" applyAlignment="1" applyProtection="1">
      <alignment horizontal="left" vertical="center"/>
      <protection locked="0"/>
    </xf>
    <xf numFmtId="177" fontId="15" fillId="2" borderId="0" xfId="0" applyNumberFormat="1" applyFont="1" applyFill="1" applyAlignment="1" applyProtection="1">
      <alignment horizontal="left" vertical="center"/>
      <protection locked="0"/>
    </xf>
    <xf numFmtId="49" fontId="15" fillId="2" borderId="0" xfId="0" applyNumberFormat="1" applyFont="1" applyFill="1" applyAlignment="1" applyProtection="1">
      <alignment horizontal="left" vertical="center" shrinkToFit="1"/>
      <protection locked="0"/>
    </xf>
    <xf numFmtId="0" fontId="15" fillId="2" borderId="0" xfId="0" applyFont="1" applyFill="1" applyAlignment="1" applyProtection="1">
      <alignment horizontal="left" vertical="center" shrinkToFit="1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181" fontId="15" fillId="2" borderId="0" xfId="0" applyNumberFormat="1" applyFont="1" applyFill="1" applyAlignment="1" applyProtection="1">
      <alignment horizontal="left" vertical="center"/>
      <protection locked="0"/>
    </xf>
    <xf numFmtId="38" fontId="15" fillId="2" borderId="0" xfId="0" applyNumberFormat="1" applyFont="1" applyFill="1" applyAlignment="1" applyProtection="1">
      <alignment horizontal="right" vertical="center"/>
      <protection locked="0"/>
    </xf>
    <xf numFmtId="182" fontId="15" fillId="2" borderId="6" xfId="0" applyNumberFormat="1" applyFont="1" applyFill="1" applyBorder="1" applyAlignment="1" applyProtection="1">
      <alignment horizontal="right" vertical="center"/>
      <protection locked="0"/>
    </xf>
    <xf numFmtId="182" fontId="15" fillId="2" borderId="11" xfId="0" applyNumberFormat="1" applyFont="1" applyFill="1" applyBorder="1" applyAlignment="1" applyProtection="1">
      <alignment horizontal="right" vertical="center"/>
      <protection locked="0"/>
    </xf>
    <xf numFmtId="38" fontId="15" fillId="2" borderId="12" xfId="0" applyNumberFormat="1" applyFont="1" applyFill="1" applyBorder="1" applyAlignment="1" applyProtection="1">
      <alignment horizontal="right" vertical="center"/>
      <protection locked="0"/>
    </xf>
    <xf numFmtId="38" fontId="15" fillId="2" borderId="15" xfId="0" applyNumberFormat="1" applyFont="1" applyFill="1" applyBorder="1" applyAlignment="1" applyProtection="1">
      <alignment horizontal="right" vertical="center"/>
      <protection locked="0"/>
    </xf>
    <xf numFmtId="38" fontId="15" fillId="2" borderId="28" xfId="7" applyNumberFormat="1" applyFont="1" applyFill="1" applyBorder="1" applyAlignment="1" applyProtection="1">
      <alignment horizontal="right" vertical="center"/>
      <protection locked="0"/>
    </xf>
    <xf numFmtId="182" fontId="15" fillId="2" borderId="2" xfId="7" applyNumberFormat="1" applyFont="1" applyFill="1" applyBorder="1" applyAlignment="1" applyProtection="1">
      <alignment horizontal="right" vertical="center"/>
      <protection locked="0"/>
    </xf>
    <xf numFmtId="38" fontId="15" fillId="2" borderId="14" xfId="0" applyNumberFormat="1" applyFont="1" applyFill="1" applyBorder="1" applyAlignment="1" applyProtection="1">
      <alignment horizontal="right" vertical="center"/>
      <protection locked="0"/>
    </xf>
    <xf numFmtId="0" fontId="4" fillId="0" borderId="0" xfId="7" applyFont="1" applyProtection="1">
      <alignment vertical="center"/>
    </xf>
    <xf numFmtId="0" fontId="8" fillId="0" borderId="0" xfId="3" applyFont="1" applyProtection="1">
      <alignment vertical="center"/>
    </xf>
    <xf numFmtId="0" fontId="4" fillId="0" borderId="0" xfId="3" applyFont="1" applyProtection="1">
      <alignment vertical="center"/>
    </xf>
    <xf numFmtId="178" fontId="4" fillId="0" borderId="0" xfId="7" applyNumberFormat="1" applyFont="1" applyAlignment="1" applyProtection="1">
      <alignment vertical="top"/>
    </xf>
    <xf numFmtId="178" fontId="7" fillId="0" borderId="0" xfId="7" applyNumberFormat="1" applyFont="1" applyAlignment="1" applyProtection="1">
      <alignment vertical="top"/>
    </xf>
    <xf numFmtId="178" fontId="7" fillId="0" borderId="0" xfId="7" applyNumberFormat="1" applyFont="1" applyAlignment="1" applyProtection="1">
      <alignment horizontal="right" vertical="top"/>
    </xf>
    <xf numFmtId="0" fontId="13" fillId="0" borderId="0" xfId="3" applyFont="1" applyProtection="1">
      <alignment vertical="center"/>
    </xf>
    <xf numFmtId="0" fontId="20" fillId="0" borderId="22" xfId="3" applyFont="1" applyBorder="1" applyProtection="1">
      <alignment vertical="center"/>
    </xf>
    <xf numFmtId="0" fontId="20" fillId="0" borderId="23" xfId="3" applyFont="1" applyBorder="1" applyProtection="1">
      <alignment vertical="center"/>
    </xf>
    <xf numFmtId="0" fontId="20" fillId="0" borderId="25" xfId="3" applyFont="1" applyBorder="1" applyProtection="1">
      <alignment vertical="center"/>
    </xf>
    <xf numFmtId="49" fontId="4" fillId="0" borderId="0" xfId="7" applyNumberFormat="1" applyFont="1" applyProtection="1">
      <alignment vertical="center"/>
    </xf>
    <xf numFmtId="0" fontId="20" fillId="0" borderId="26" xfId="3" applyFont="1" applyBorder="1" applyProtection="1">
      <alignment vertical="center"/>
    </xf>
    <xf numFmtId="0" fontId="20" fillId="0" borderId="0" xfId="3" applyFont="1" applyProtection="1">
      <alignment vertical="center"/>
    </xf>
    <xf numFmtId="0" fontId="20" fillId="0" borderId="29" xfId="3" applyFont="1" applyBorder="1" applyProtection="1">
      <alignment vertical="center"/>
    </xf>
    <xf numFmtId="0" fontId="20" fillId="0" borderId="24" xfId="3" applyFont="1" applyBorder="1" applyProtection="1">
      <alignment vertical="center"/>
    </xf>
    <xf numFmtId="0" fontId="20" fillId="0" borderId="20" xfId="3" applyFont="1" applyBorder="1" applyProtection="1">
      <alignment vertical="center"/>
    </xf>
    <xf numFmtId="0" fontId="20" fillId="0" borderId="21" xfId="3" applyFont="1" applyBorder="1" applyProtection="1">
      <alignment vertical="center"/>
    </xf>
    <xf numFmtId="0" fontId="17" fillId="0" borderId="22" xfId="0" applyFont="1" applyBorder="1" applyAlignment="1" applyProtection="1">
      <alignment horizontal="center" vertical="center"/>
    </xf>
    <xf numFmtId="0" fontId="17" fillId="0" borderId="23" xfId="0" applyFont="1" applyBorder="1" applyAlignment="1" applyProtection="1">
      <alignment horizontal="center" vertical="center"/>
    </xf>
    <xf numFmtId="0" fontId="17" fillId="0" borderId="25" xfId="0" applyFont="1" applyBorder="1" applyAlignment="1" applyProtection="1">
      <alignment horizontal="center" vertical="center"/>
    </xf>
    <xf numFmtId="0" fontId="17" fillId="0" borderId="26" xfId="0" applyFont="1" applyBorder="1" applyProtection="1">
      <alignment vertical="center"/>
    </xf>
    <xf numFmtId="0" fontId="17" fillId="0" borderId="0" xfId="0" applyFont="1" applyProtection="1">
      <alignment vertical="center"/>
    </xf>
    <xf numFmtId="0" fontId="17" fillId="0" borderId="0" xfId="0" applyFont="1" applyProtection="1">
      <alignment vertical="center"/>
    </xf>
    <xf numFmtId="0" fontId="4" fillId="0" borderId="23" xfId="0" applyFont="1" applyBorder="1" applyProtection="1">
      <alignment vertical="center"/>
    </xf>
    <xf numFmtId="0" fontId="4" fillId="0" borderId="25" xfId="0" applyFont="1" applyBorder="1" applyProtection="1">
      <alignment vertical="center"/>
    </xf>
    <xf numFmtId="179" fontId="4" fillId="0" borderId="26" xfId="0" applyNumberFormat="1" applyFont="1" applyBorder="1" applyProtection="1">
      <alignment vertical="center"/>
    </xf>
    <xf numFmtId="179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4" fillId="0" borderId="29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Alignment="1" applyProtection="1">
      <alignment vertical="top"/>
    </xf>
    <xf numFmtId="0" fontId="21" fillId="0" borderId="0" xfId="0" applyFont="1" applyAlignment="1" applyProtection="1">
      <alignment vertical="top"/>
    </xf>
    <xf numFmtId="0" fontId="4" fillId="0" borderId="26" xfId="0" applyFont="1" applyBorder="1" applyProtection="1">
      <alignment vertical="center"/>
    </xf>
    <xf numFmtId="176" fontId="18" fillId="0" borderId="0" xfId="0" applyNumberFormat="1" applyFont="1" applyAlignment="1" applyProtection="1">
      <alignment vertical="top"/>
    </xf>
    <xf numFmtId="0" fontId="16" fillId="0" borderId="29" xfId="0" applyFont="1" applyBorder="1" applyAlignment="1" applyProtection="1">
      <alignment vertical="top"/>
    </xf>
    <xf numFmtId="49" fontId="21" fillId="0" borderId="0" xfId="0" applyNumberFormat="1" applyFont="1" applyAlignment="1" applyProtection="1">
      <alignment vertical="top"/>
    </xf>
    <xf numFmtId="181" fontId="21" fillId="0" borderId="0" xfId="0" applyNumberFormat="1" applyFont="1" applyAlignment="1" applyProtection="1">
      <alignment vertical="top"/>
    </xf>
    <xf numFmtId="0" fontId="4" fillId="0" borderId="26" xfId="3" applyFont="1" applyBorder="1" applyProtection="1">
      <alignment vertical="center"/>
    </xf>
    <xf numFmtId="49" fontId="18" fillId="0" borderId="0" xfId="0" applyNumberFormat="1" applyFont="1" applyAlignment="1" applyProtection="1">
      <alignment horizontal="right" vertical="top"/>
    </xf>
    <xf numFmtId="0" fontId="21" fillId="0" borderId="29" xfId="0" applyFont="1" applyBorder="1" applyAlignment="1" applyProtection="1">
      <alignment vertical="top"/>
    </xf>
    <xf numFmtId="0" fontId="4" fillId="0" borderId="24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16" fillId="0" borderId="20" xfId="0" applyFont="1" applyBorder="1" applyAlignment="1" applyProtection="1">
      <alignment vertical="top"/>
    </xf>
    <xf numFmtId="49" fontId="16" fillId="0" borderId="20" xfId="0" applyNumberFormat="1" applyFont="1" applyBorder="1" applyAlignment="1" applyProtection="1">
      <alignment vertical="top"/>
    </xf>
    <xf numFmtId="0" fontId="4" fillId="0" borderId="21" xfId="0" applyFont="1" applyBorder="1" applyProtection="1">
      <alignment vertical="center"/>
    </xf>
    <xf numFmtId="49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0" fontId="17" fillId="0" borderId="22" xfId="0" applyFont="1" applyBorder="1" applyAlignment="1" applyProtection="1">
      <alignment horizontal="left" vertical="center" indent="1"/>
    </xf>
    <xf numFmtId="0" fontId="17" fillId="0" borderId="23" xfId="0" applyFont="1" applyBorder="1" applyAlignment="1" applyProtection="1">
      <alignment horizontal="left" vertical="center" indent="1"/>
    </xf>
    <xf numFmtId="0" fontId="17" fillId="0" borderId="25" xfId="0" applyFont="1" applyBorder="1" applyAlignment="1" applyProtection="1">
      <alignment horizontal="left" vertical="center" indent="1"/>
    </xf>
    <xf numFmtId="49" fontId="4" fillId="0" borderId="0" xfId="3" applyNumberFormat="1" applyFont="1" applyProtection="1">
      <alignment vertical="center"/>
    </xf>
    <xf numFmtId="0" fontId="18" fillId="0" borderId="0" xfId="0" applyFont="1" applyProtection="1">
      <alignment vertical="center"/>
    </xf>
    <xf numFmtId="0" fontId="21" fillId="0" borderId="0" xfId="0" applyFont="1" applyAlignment="1" applyProtection="1">
      <alignment vertical="top" wrapText="1"/>
    </xf>
    <xf numFmtId="49" fontId="18" fillId="0" borderId="0" xfId="0" applyNumberFormat="1" applyFont="1" applyAlignment="1" applyProtection="1">
      <alignment vertical="top"/>
    </xf>
    <xf numFmtId="181" fontId="18" fillId="0" borderId="0" xfId="0" applyNumberFormat="1" applyFont="1" applyAlignment="1" applyProtection="1">
      <alignment vertical="top"/>
    </xf>
    <xf numFmtId="0" fontId="18" fillId="0" borderId="20" xfId="0" applyFont="1" applyBorder="1" applyAlignment="1" applyProtection="1">
      <alignment horizontal="right" vertical="top"/>
    </xf>
    <xf numFmtId="0" fontId="18" fillId="0" borderId="20" xfId="0" applyFont="1" applyBorder="1" applyAlignment="1" applyProtection="1">
      <alignment vertical="top"/>
    </xf>
    <xf numFmtId="49" fontId="18" fillId="0" borderId="20" xfId="0" applyNumberFormat="1" applyFont="1" applyBorder="1" applyAlignment="1" applyProtection="1">
      <alignment vertical="top"/>
    </xf>
    <xf numFmtId="181" fontId="18" fillId="0" borderId="20" xfId="0" applyNumberFormat="1" applyFont="1" applyBorder="1" applyAlignment="1" applyProtection="1">
      <alignment vertical="top"/>
    </xf>
    <xf numFmtId="49" fontId="4" fillId="0" borderId="0" xfId="0" applyNumberFormat="1" applyFont="1" applyProtection="1">
      <alignment vertical="center"/>
    </xf>
    <xf numFmtId="177" fontId="4" fillId="0" borderId="0" xfId="3" applyNumberFormat="1" applyFont="1" applyProtection="1">
      <alignment vertical="center"/>
    </xf>
    <xf numFmtId="0" fontId="19" fillId="0" borderId="26" xfId="0" applyFont="1" applyBorder="1" applyProtection="1">
      <alignment vertical="center"/>
    </xf>
    <xf numFmtId="0" fontId="19" fillId="0" borderId="0" xfId="0" applyFont="1" applyProtection="1">
      <alignment vertical="center"/>
    </xf>
    <xf numFmtId="49" fontId="4" fillId="0" borderId="23" xfId="0" applyNumberFormat="1" applyFont="1" applyBorder="1" applyProtection="1">
      <alignment vertical="center"/>
    </xf>
    <xf numFmtId="177" fontId="4" fillId="0" borderId="23" xfId="0" applyNumberFormat="1" applyFont="1" applyBorder="1" applyProtection="1">
      <alignment vertical="center"/>
    </xf>
    <xf numFmtId="0" fontId="21" fillId="0" borderId="0" xfId="0" applyFont="1" applyAlignment="1" applyProtection="1">
      <alignment vertical="center" wrapText="1"/>
    </xf>
    <xf numFmtId="0" fontId="21" fillId="0" borderId="0" xfId="0" applyFont="1" applyProtection="1">
      <alignment vertical="center"/>
    </xf>
    <xf numFmtId="49" fontId="21" fillId="0" borderId="0" xfId="0" applyNumberFormat="1" applyFont="1" applyProtection="1">
      <alignment vertical="center"/>
    </xf>
    <xf numFmtId="177" fontId="21" fillId="0" borderId="0" xfId="0" applyNumberFormat="1" applyFont="1" applyProtection="1">
      <alignment vertical="center"/>
    </xf>
    <xf numFmtId="177" fontId="18" fillId="0" borderId="0" xfId="0" applyNumberFormat="1" applyFont="1" applyAlignment="1" applyProtection="1">
      <alignment vertical="top"/>
    </xf>
    <xf numFmtId="181" fontId="4" fillId="0" borderId="0" xfId="0" applyNumberFormat="1" applyFont="1" applyProtection="1">
      <alignment vertical="center"/>
    </xf>
    <xf numFmtId="181" fontId="16" fillId="0" borderId="20" xfId="0" applyNumberFormat="1" applyFont="1" applyBorder="1" applyAlignment="1" applyProtection="1">
      <alignment vertical="top"/>
    </xf>
    <xf numFmtId="181" fontId="16" fillId="0" borderId="0" xfId="0" applyNumberFormat="1" applyFont="1" applyAlignment="1" applyProtection="1">
      <alignment vertical="top"/>
    </xf>
    <xf numFmtId="0" fontId="21" fillId="0" borderId="0" xfId="0" applyFont="1" applyProtection="1">
      <alignment vertical="center"/>
    </xf>
    <xf numFmtId="0" fontId="4" fillId="0" borderId="0" xfId="3" applyFont="1" applyProtection="1">
      <alignment vertical="center"/>
    </xf>
    <xf numFmtId="0" fontId="4" fillId="0" borderId="20" xfId="0" applyFont="1" applyBorder="1" applyProtection="1">
      <alignment vertical="center"/>
    </xf>
    <xf numFmtId="177" fontId="16" fillId="0" borderId="20" xfId="0" applyNumberFormat="1" applyFont="1" applyBorder="1" applyAlignment="1" applyProtection="1">
      <alignment vertical="top"/>
    </xf>
    <xf numFmtId="177" fontId="16" fillId="0" borderId="0" xfId="0" applyNumberFormat="1" applyFont="1" applyAlignment="1" applyProtection="1">
      <alignment vertical="top"/>
    </xf>
    <xf numFmtId="0" fontId="17" fillId="0" borderId="24" xfId="0" applyFont="1" applyBorder="1" applyAlignment="1" applyProtection="1">
      <alignment horizontal="left" vertical="center" indent="1"/>
    </xf>
    <xf numFmtId="0" fontId="4" fillId="0" borderId="20" xfId="3" applyFont="1" applyBorder="1" applyProtection="1">
      <alignment vertical="center"/>
    </xf>
    <xf numFmtId="0" fontId="18" fillId="0" borderId="0" xfId="0" applyFont="1" applyAlignment="1" applyProtection="1">
      <alignment horizontal="left" vertical="center"/>
    </xf>
    <xf numFmtId="176" fontId="4" fillId="0" borderId="23" xfId="0" applyNumberFormat="1" applyFont="1" applyBorder="1" applyProtection="1">
      <alignment vertical="center"/>
    </xf>
    <xf numFmtId="49" fontId="4" fillId="0" borderId="25" xfId="0" applyNumberFormat="1" applyFont="1" applyBorder="1" applyProtection="1">
      <alignment vertical="center"/>
    </xf>
    <xf numFmtId="181" fontId="4" fillId="0" borderId="0" xfId="7" applyNumberFormat="1" applyFont="1" applyAlignment="1" applyProtection="1">
      <alignment horizontal="right" vertical="center"/>
    </xf>
    <xf numFmtId="177" fontId="4" fillId="0" borderId="0" xfId="7" applyNumberFormat="1" applyFont="1" applyAlignment="1" applyProtection="1">
      <alignment horizontal="right" vertical="center"/>
    </xf>
    <xf numFmtId="0" fontId="21" fillId="0" borderId="0" xfId="3" applyFont="1" applyAlignment="1" applyProtection="1">
      <alignment horizontal="left" vertical="center" wrapText="1"/>
    </xf>
    <xf numFmtId="0" fontId="4" fillId="0" borderId="28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28" xfId="3" applyFont="1" applyBorder="1" applyAlignment="1" applyProtection="1">
      <alignment horizontal="center" vertical="center"/>
    </xf>
    <xf numFmtId="49" fontId="4" fillId="0" borderId="28" xfId="0" applyNumberFormat="1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top"/>
    </xf>
    <xf numFmtId="179" fontId="4" fillId="0" borderId="29" xfId="0" applyNumberFormat="1" applyFont="1" applyBorder="1" applyProtection="1">
      <alignment vertical="center"/>
    </xf>
    <xf numFmtId="0" fontId="4" fillId="0" borderId="16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left" vertical="center"/>
    </xf>
    <xf numFmtId="0" fontId="4" fillId="3" borderId="23" xfId="3" applyFont="1" applyFill="1" applyBorder="1" applyProtection="1">
      <alignment vertical="center"/>
    </xf>
    <xf numFmtId="0" fontId="4" fillId="3" borderId="25" xfId="0" applyFont="1" applyFill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38" fontId="4" fillId="0" borderId="17" xfId="0" applyNumberFormat="1" applyFont="1" applyBorder="1" applyAlignment="1" applyProtection="1">
      <alignment horizontal="right" vertical="center"/>
    </xf>
    <xf numFmtId="38" fontId="4" fillId="0" borderId="9" xfId="0" applyNumberFormat="1" applyFont="1" applyBorder="1" applyAlignment="1" applyProtection="1">
      <alignment horizontal="right" vertical="center"/>
    </xf>
    <xf numFmtId="0" fontId="4" fillId="0" borderId="29" xfId="3" applyFont="1" applyBorder="1" applyProtection="1">
      <alignment vertical="center"/>
    </xf>
    <xf numFmtId="0" fontId="4" fillId="0" borderId="34" xfId="0" applyFont="1" applyBorder="1" applyAlignment="1" applyProtection="1">
      <alignment horizontal="left" vertical="top"/>
    </xf>
    <xf numFmtId="0" fontId="4" fillId="0" borderId="33" xfId="0" applyFont="1" applyBorder="1" applyAlignment="1" applyProtection="1">
      <alignment horizontal="left" vertical="top"/>
    </xf>
    <xf numFmtId="0" fontId="4" fillId="0" borderId="38" xfId="0" applyFont="1" applyBorder="1" applyAlignment="1" applyProtection="1">
      <alignment horizontal="left" vertical="top"/>
    </xf>
    <xf numFmtId="0" fontId="4" fillId="0" borderId="11" xfId="3" applyFont="1" applyBorder="1" applyProtection="1">
      <alignment vertical="center"/>
    </xf>
    <xf numFmtId="0" fontId="4" fillId="0" borderId="24" xfId="0" applyFont="1" applyBorder="1" applyAlignment="1" applyProtection="1">
      <alignment horizontal="left" vertical="top"/>
    </xf>
    <xf numFmtId="0" fontId="4" fillId="0" borderId="20" xfId="0" applyFont="1" applyBorder="1" applyAlignment="1" applyProtection="1">
      <alignment horizontal="left" vertical="top"/>
    </xf>
    <xf numFmtId="0" fontId="4" fillId="0" borderId="21" xfId="0" applyFont="1" applyBorder="1" applyAlignment="1" applyProtection="1">
      <alignment horizontal="left" vertical="top"/>
    </xf>
    <xf numFmtId="0" fontId="4" fillId="0" borderId="21" xfId="3" applyFont="1" applyBorder="1" applyProtection="1">
      <alignment vertical="center"/>
    </xf>
    <xf numFmtId="0" fontId="4" fillId="0" borderId="0" xfId="0" applyFont="1" applyAlignment="1" applyProtection="1">
      <alignment horizontal="left" vertical="top"/>
    </xf>
    <xf numFmtId="0" fontId="21" fillId="0" borderId="0" xfId="0" applyFont="1" applyAlignment="1" applyProtection="1">
      <alignment vertical="top"/>
    </xf>
    <xf numFmtId="176" fontId="4" fillId="0" borderId="0" xfId="0" applyNumberFormat="1" applyFont="1" applyProtection="1">
      <alignment vertical="center"/>
    </xf>
    <xf numFmtId="177" fontId="4" fillId="0" borderId="0" xfId="0" applyNumberFormat="1" applyFont="1" applyProtection="1">
      <alignment vertical="center"/>
    </xf>
    <xf numFmtId="0" fontId="17" fillId="0" borderId="24" xfId="0" applyFont="1" applyBorder="1" applyProtection="1">
      <alignment vertical="center"/>
    </xf>
    <xf numFmtId="176" fontId="4" fillId="0" borderId="0" xfId="3" applyNumberFormat="1" applyFont="1" applyProtection="1">
      <alignment vertical="center"/>
    </xf>
    <xf numFmtId="181" fontId="4" fillId="0" borderId="0" xfId="3" applyNumberFormat="1" applyFont="1" applyProtection="1">
      <alignment vertical="center"/>
    </xf>
    <xf numFmtId="181" fontId="4" fillId="0" borderId="23" xfId="0" applyNumberFormat="1" applyFont="1" applyBorder="1" applyProtection="1">
      <alignment vertical="center"/>
    </xf>
    <xf numFmtId="49" fontId="4" fillId="0" borderId="0" xfId="0" applyNumberFormat="1" applyFont="1" applyAlignment="1" applyProtection="1">
      <alignment horizontal="right" vertical="center"/>
    </xf>
    <xf numFmtId="0" fontId="21" fillId="0" borderId="0" xfId="0" applyFont="1" applyAlignment="1" applyProtection="1">
      <alignment horizontal="left" vertical="top" wrapText="1"/>
    </xf>
    <xf numFmtId="0" fontId="18" fillId="0" borderId="20" xfId="0" applyFont="1" applyBorder="1" applyAlignment="1" applyProtection="1">
      <alignment vertical="center" wrapText="1"/>
    </xf>
    <xf numFmtId="0" fontId="18" fillId="0" borderId="20" xfId="0" applyFont="1" applyBorder="1" applyProtection="1">
      <alignment vertical="center"/>
    </xf>
    <xf numFmtId="49" fontId="18" fillId="0" borderId="20" xfId="0" applyNumberFormat="1" applyFont="1" applyBorder="1" applyProtection="1">
      <alignment vertical="center"/>
    </xf>
    <xf numFmtId="38" fontId="18" fillId="0" borderId="20" xfId="0" applyNumberFormat="1" applyFont="1" applyBorder="1" applyProtection="1">
      <alignment vertical="center"/>
    </xf>
    <xf numFmtId="177" fontId="18" fillId="0" borderId="20" xfId="0" applyNumberFormat="1" applyFont="1" applyBorder="1" applyProtection="1">
      <alignment vertical="center"/>
    </xf>
    <xf numFmtId="181" fontId="18" fillId="0" borderId="20" xfId="0" applyNumberFormat="1" applyFont="1" applyBorder="1" applyProtection="1">
      <alignment vertical="center"/>
    </xf>
    <xf numFmtId="0" fontId="4" fillId="0" borderId="22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40" xfId="0" applyFont="1" applyBorder="1" applyAlignment="1" applyProtection="1">
      <alignment horizontal="left" vertical="center"/>
    </xf>
    <xf numFmtId="49" fontId="4" fillId="0" borderId="19" xfId="0" applyNumberFormat="1" applyFont="1" applyBorder="1" applyAlignment="1" applyProtection="1">
      <alignment horizontal="center" vertical="center"/>
    </xf>
    <xf numFmtId="49" fontId="4" fillId="0" borderId="19" xfId="0" applyNumberFormat="1" applyFont="1" applyBorder="1" applyAlignment="1" applyProtection="1">
      <alignment horizontal="left" vertical="center" wrapText="1"/>
    </xf>
    <xf numFmtId="38" fontId="4" fillId="0" borderId="43" xfId="0" applyNumberFormat="1" applyFont="1" applyBorder="1" applyAlignment="1" applyProtection="1">
      <alignment horizontal="center" vertical="center" wrapText="1"/>
    </xf>
    <xf numFmtId="38" fontId="4" fillId="0" borderId="48" xfId="0" applyNumberFormat="1" applyFont="1" applyBorder="1" applyAlignment="1" applyProtection="1">
      <alignment horizontal="center" vertical="center" wrapText="1"/>
    </xf>
    <xf numFmtId="38" fontId="4" fillId="0" borderId="2" xfId="0" applyNumberFormat="1" applyFont="1" applyBorder="1" applyAlignment="1" applyProtection="1">
      <alignment horizontal="center" vertical="center" wrapText="1"/>
    </xf>
    <xf numFmtId="38" fontId="4" fillId="0" borderId="44" xfId="0" applyNumberFormat="1" applyFont="1" applyBorder="1" applyAlignment="1" applyProtection="1">
      <alignment horizontal="left" vertical="center"/>
    </xf>
    <xf numFmtId="179" fontId="4" fillId="0" borderId="31" xfId="0" applyNumberFormat="1" applyFont="1" applyBorder="1" applyProtection="1">
      <alignment vertical="center"/>
    </xf>
    <xf numFmtId="0" fontId="4" fillId="0" borderId="3" xfId="3" applyFont="1" applyBorder="1" applyAlignment="1" applyProtection="1">
      <alignment horizontal="left" vertical="center"/>
    </xf>
    <xf numFmtId="0" fontId="4" fillId="0" borderId="4" xfId="3" applyFont="1" applyBorder="1" applyAlignment="1" applyProtection="1">
      <alignment horizontal="left" vertical="center"/>
    </xf>
    <xf numFmtId="0" fontId="4" fillId="0" borderId="5" xfId="3" applyFont="1" applyBorder="1" applyAlignment="1" applyProtection="1">
      <alignment horizontal="left" vertical="center"/>
    </xf>
    <xf numFmtId="0" fontId="4" fillId="4" borderId="22" xfId="3" applyFont="1" applyFill="1" applyBorder="1" applyAlignment="1" applyProtection="1">
      <alignment horizontal="left" vertical="center"/>
    </xf>
    <xf numFmtId="0" fontId="4" fillId="4" borderId="23" xfId="3" applyFont="1" applyFill="1" applyBorder="1" applyAlignment="1" applyProtection="1">
      <alignment horizontal="left" vertical="center"/>
    </xf>
    <xf numFmtId="0" fontId="4" fillId="4" borderId="25" xfId="3" applyFont="1" applyFill="1" applyBorder="1" applyAlignment="1" applyProtection="1">
      <alignment horizontal="left" vertical="center"/>
    </xf>
    <xf numFmtId="179" fontId="4" fillId="0" borderId="17" xfId="0" applyNumberFormat="1" applyFont="1" applyBorder="1" applyProtection="1">
      <alignment vertical="center"/>
    </xf>
    <xf numFmtId="0" fontId="4" fillId="0" borderId="8" xfId="3" applyFont="1" applyBorder="1" applyAlignment="1" applyProtection="1">
      <alignment horizontal="left" vertical="center"/>
    </xf>
    <xf numFmtId="0" fontId="4" fillId="0" borderId="9" xfId="3" applyFont="1" applyBorder="1" applyAlignment="1" applyProtection="1">
      <alignment horizontal="left" vertical="center"/>
    </xf>
    <xf numFmtId="0" fontId="4" fillId="0" borderId="10" xfId="3" applyFont="1" applyBorder="1" applyAlignment="1" applyProtection="1">
      <alignment horizontal="left" vertical="center"/>
    </xf>
    <xf numFmtId="49" fontId="15" fillId="2" borderId="9" xfId="7" applyNumberFormat="1" applyFont="1" applyFill="1" applyBorder="1" applyAlignment="1" applyProtection="1">
      <alignment horizontal="center" vertical="center"/>
    </xf>
    <xf numFmtId="49" fontId="15" fillId="3" borderId="8" xfId="7" applyNumberFormat="1" applyFont="1" applyFill="1" applyBorder="1" applyAlignment="1" applyProtection="1">
      <alignment horizontal="center" vertical="center"/>
    </xf>
    <xf numFmtId="38" fontId="15" fillId="2" borderId="8" xfId="0" applyNumberFormat="1" applyFont="1" applyFill="1" applyBorder="1" applyAlignment="1" applyProtection="1">
      <alignment horizontal="right" vertical="center"/>
    </xf>
    <xf numFmtId="38" fontId="15" fillId="2" borderId="10" xfId="0" applyNumberFormat="1" applyFont="1" applyFill="1" applyBorder="1" applyAlignment="1" applyProtection="1">
      <alignment horizontal="right" vertical="center"/>
    </xf>
    <xf numFmtId="182" fontId="15" fillId="2" borderId="8" xfId="0" applyNumberFormat="1" applyFont="1" applyFill="1" applyBorder="1" applyAlignment="1" applyProtection="1">
      <alignment horizontal="right" vertical="center"/>
    </xf>
    <xf numFmtId="182" fontId="15" fillId="2" borderId="11" xfId="0" applyNumberFormat="1" applyFont="1" applyFill="1" applyBorder="1" applyAlignment="1" applyProtection="1">
      <alignment horizontal="right" vertical="center"/>
    </xf>
    <xf numFmtId="0" fontId="4" fillId="4" borderId="10" xfId="3" applyFont="1" applyFill="1" applyBorder="1" applyAlignment="1" applyProtection="1">
      <alignment horizontal="left" vertical="center"/>
    </xf>
    <xf numFmtId="0" fontId="4" fillId="4" borderId="7" xfId="3" applyFont="1" applyFill="1" applyBorder="1" applyAlignment="1" applyProtection="1">
      <alignment horizontal="left" vertical="center"/>
    </xf>
    <xf numFmtId="0" fontId="4" fillId="4" borderId="30" xfId="3" applyFont="1" applyFill="1" applyBorder="1" applyAlignment="1" applyProtection="1">
      <alignment horizontal="left" vertical="center"/>
    </xf>
    <xf numFmtId="0" fontId="4" fillId="4" borderId="0" xfId="3" applyFont="1" applyFill="1" applyAlignment="1" applyProtection="1">
      <alignment horizontal="left" vertical="center"/>
    </xf>
    <xf numFmtId="0" fontId="4" fillId="4" borderId="29" xfId="3" applyFont="1" applyFill="1" applyBorder="1" applyAlignment="1" applyProtection="1">
      <alignment horizontal="left" vertical="center"/>
    </xf>
    <xf numFmtId="179" fontId="4" fillId="0" borderId="27" xfId="0" applyNumberFormat="1" applyFont="1" applyBorder="1" applyProtection="1">
      <alignment vertical="center"/>
    </xf>
    <xf numFmtId="179" fontId="4" fillId="0" borderId="42" xfId="0" applyNumberFormat="1" applyFont="1" applyBorder="1" applyProtection="1">
      <alignment vertical="center"/>
    </xf>
    <xf numFmtId="0" fontId="4" fillId="4" borderId="45" xfId="3" applyFont="1" applyFill="1" applyBorder="1" applyAlignment="1" applyProtection="1">
      <alignment horizontal="left" vertical="center"/>
    </xf>
    <xf numFmtId="0" fontId="4" fillId="4" borderId="46" xfId="3" applyFont="1" applyFill="1" applyBorder="1" applyAlignment="1" applyProtection="1">
      <alignment horizontal="left" vertical="center"/>
    </xf>
    <xf numFmtId="0" fontId="4" fillId="4" borderId="47" xfId="3" applyFont="1" applyFill="1" applyBorder="1" applyAlignment="1" applyProtection="1">
      <alignment horizontal="left" vertical="center"/>
    </xf>
    <xf numFmtId="179" fontId="4" fillId="0" borderId="41" xfId="0" applyNumberFormat="1" applyFont="1" applyBorder="1" applyProtection="1">
      <alignment vertical="center"/>
    </xf>
    <xf numFmtId="0" fontId="4" fillId="0" borderId="12" xfId="3" applyFont="1" applyBorder="1" applyAlignment="1" applyProtection="1">
      <alignment horizontal="left" vertical="center"/>
    </xf>
    <xf numFmtId="0" fontId="4" fillId="0" borderId="13" xfId="3" applyFont="1" applyBorder="1" applyAlignment="1" applyProtection="1">
      <alignment horizontal="left" vertical="center"/>
    </xf>
    <xf numFmtId="0" fontId="4" fillId="0" borderId="14" xfId="3" applyFont="1" applyBorder="1" applyAlignment="1" applyProtection="1">
      <alignment horizontal="left" vertical="center"/>
    </xf>
    <xf numFmtId="179" fontId="4" fillId="0" borderId="28" xfId="0" applyNumberFormat="1" applyFont="1" applyBorder="1" applyAlignment="1" applyProtection="1">
      <alignment horizontal="right" vertical="center"/>
    </xf>
    <xf numFmtId="179" fontId="4" fillId="0" borderId="1" xfId="0" applyNumberFormat="1" applyFont="1" applyBorder="1" applyAlignment="1" applyProtection="1">
      <alignment horizontal="right" vertical="center"/>
    </xf>
    <xf numFmtId="181" fontId="16" fillId="0" borderId="24" xfId="0" applyNumberFormat="1" applyFont="1" applyBorder="1" applyAlignment="1" applyProtection="1">
      <alignment vertical="top"/>
    </xf>
    <xf numFmtId="0" fontId="16" fillId="0" borderId="21" xfId="0" applyFont="1" applyBorder="1" applyAlignment="1" applyProtection="1">
      <alignment vertical="top"/>
    </xf>
    <xf numFmtId="179" fontId="4" fillId="0" borderId="23" xfId="0" applyNumberFormat="1" applyFont="1" applyBorder="1" applyAlignment="1" applyProtection="1">
      <alignment horizontal="right" vertical="center"/>
    </xf>
    <xf numFmtId="182" fontId="4" fillId="0" borderId="23" xfId="7" applyNumberFormat="1" applyFont="1" applyBorder="1" applyAlignment="1" applyProtection="1">
      <alignment horizontal="right" vertical="center"/>
    </xf>
    <xf numFmtId="181" fontId="16" fillId="0" borderId="23" xfId="0" applyNumberFormat="1" applyFont="1" applyBorder="1" applyAlignment="1" applyProtection="1">
      <alignment vertical="top"/>
    </xf>
    <xf numFmtId="0" fontId="16" fillId="0" borderId="23" xfId="0" applyFont="1" applyBorder="1" applyAlignment="1" applyProtection="1">
      <alignment vertical="top"/>
    </xf>
    <xf numFmtId="0" fontId="4" fillId="0" borderId="20" xfId="0" applyFont="1" applyBorder="1" applyAlignment="1" applyProtection="1">
      <alignment horizontal="center" vertical="center"/>
    </xf>
    <xf numFmtId="176" fontId="4" fillId="0" borderId="20" xfId="0" applyNumberFormat="1" applyFont="1" applyBorder="1" applyProtection="1">
      <alignment vertical="center"/>
    </xf>
    <xf numFmtId="176" fontId="16" fillId="0" borderId="0" xfId="0" applyNumberFormat="1" applyFont="1" applyAlignment="1" applyProtection="1">
      <alignment vertical="top"/>
    </xf>
    <xf numFmtId="0" fontId="7" fillId="0" borderId="0" xfId="7" applyNumberFormat="1" applyFont="1" applyAlignment="1" applyProtection="1">
      <alignment horizontal="right" vertical="top"/>
    </xf>
    <xf numFmtId="0" fontId="4" fillId="0" borderId="0" xfId="7" applyNumberFormat="1" applyFont="1" applyProtection="1">
      <alignment vertical="center"/>
    </xf>
    <xf numFmtId="0" fontId="4" fillId="0" borderId="0" xfId="7" applyNumberFormat="1" applyFont="1" applyAlignment="1" applyProtection="1">
      <alignment horizontal="left" vertical="center"/>
    </xf>
  </cellXfs>
  <cellStyles count="9">
    <cellStyle name="ハイパーリンク" xfId="1" builtinId="8"/>
    <cellStyle name="桁区切り 2" xfId="5" xr:uid="{00000000-0005-0000-0000-000001000000}"/>
    <cellStyle name="桁区切り 3" xfId="8" xr:uid="{00000000-0005-0000-0000-000002000000}"/>
    <cellStyle name="標準" xfId="0" builtinId="0"/>
    <cellStyle name="標準 3 3" xfId="4" xr:uid="{00000000-0005-0000-0000-000004000000}"/>
    <cellStyle name="標準 5" xfId="3" xr:uid="{00000000-0005-0000-0000-000005000000}"/>
    <cellStyle name="標準 5 2" xfId="2" xr:uid="{00000000-0005-0000-0000-000006000000}"/>
    <cellStyle name="標準 5 2 2" xfId="7" xr:uid="{00000000-0005-0000-0000-000007000000}"/>
    <cellStyle name="標準 9" xfId="6" xr:uid="{00000000-0005-0000-0000-000008000000}"/>
  </cellStyles>
  <dxfs count="233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DFC"/>
      <color rgb="FF000000"/>
      <color rgb="FFFF0000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W228"/>
  <sheetViews>
    <sheetView showGridLines="0" tabSelected="1" topLeftCell="B1" zoomScaleNormal="100" workbookViewId="0">
      <selection activeCell="B1" sqref="B1"/>
    </sheetView>
  </sheetViews>
  <sheetFormatPr defaultRowHeight="13.5" x14ac:dyDescent="0.15"/>
  <cols>
    <col min="1" max="1" width="13" style="50" hidden="1" customWidth="1"/>
    <col min="2" max="3" width="1.625" style="50" customWidth="1"/>
    <col min="4" max="4" width="6.125" style="50" customWidth="1"/>
    <col min="5" max="5" width="7.625" style="50" customWidth="1"/>
    <col min="6" max="6" width="6.625" style="50" customWidth="1"/>
    <col min="7" max="7" width="5.625" style="50" customWidth="1"/>
    <col min="8" max="8" width="1.5" style="50" customWidth="1"/>
    <col min="9" max="9" width="1.625" style="50" customWidth="1"/>
    <col min="10" max="10" width="6.875" style="50" customWidth="1"/>
    <col min="11" max="11" width="7.75" style="50" customWidth="1"/>
    <col min="12" max="12" width="9.125" style="50" customWidth="1"/>
    <col min="13" max="13" width="4.5" style="50" customWidth="1"/>
    <col min="14" max="14" width="6.625" style="50" customWidth="1"/>
    <col min="15" max="15" width="5.5" style="50" customWidth="1"/>
    <col min="16" max="16" width="13.75" style="50" customWidth="1"/>
    <col min="17" max="17" width="8.5" style="50" customWidth="1"/>
    <col min="18" max="18" width="6.5" style="50" customWidth="1"/>
    <col min="19" max="19" width="6.625" style="50" customWidth="1"/>
    <col min="20" max="20" width="7.875" style="50" customWidth="1"/>
    <col min="21" max="21" width="28.125" style="50" customWidth="1"/>
    <col min="22" max="22" width="2.625" style="50" customWidth="1"/>
    <col min="23" max="23" width="3.625" style="50" customWidth="1"/>
    <col min="24" max="16384" width="9" style="50"/>
  </cols>
  <sheetData>
    <row r="1" spans="1:23" ht="30" customHeight="1" x14ac:dyDescent="0.15">
      <c r="A1" s="242" t="s">
        <v>192</v>
      </c>
      <c r="B1" s="48"/>
      <c r="C1" s="49" t="s">
        <v>177</v>
      </c>
      <c r="D1" s="49"/>
      <c r="Q1" s="51"/>
      <c r="R1" s="51"/>
      <c r="T1" s="52"/>
      <c r="U1" s="241" t="s">
        <v>200</v>
      </c>
      <c r="V1" s="53"/>
      <c r="W1" s="51"/>
    </row>
    <row r="2" spans="1:23" ht="15" hidden="1" customHeight="1" x14ac:dyDescent="0.15">
      <c r="A2" s="242" t="s">
        <v>90</v>
      </c>
      <c r="B2" s="48"/>
      <c r="C2" s="54"/>
      <c r="D2" s="54"/>
      <c r="W2" s="1"/>
    </row>
    <row r="3" spans="1:23" ht="30" customHeight="1" x14ac:dyDescent="0.15">
      <c r="A3" s="242" t="s">
        <v>201</v>
      </c>
      <c r="B3" s="48"/>
      <c r="C3" s="50" t="s">
        <v>198</v>
      </c>
    </row>
    <row r="4" spans="1:23" ht="5.25" customHeight="1" x14ac:dyDescent="0.15">
      <c r="A4" s="48"/>
      <c r="B4" s="48"/>
      <c r="C4" s="55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</row>
    <row r="5" spans="1:23" ht="15" customHeight="1" x14ac:dyDescent="0.15">
      <c r="A5" s="48"/>
      <c r="B5" s="58"/>
      <c r="C5" s="59" t="s">
        <v>199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1"/>
    </row>
    <row r="6" spans="1:23" ht="15" customHeight="1" x14ac:dyDescent="0.15">
      <c r="A6" s="48"/>
      <c r="B6" s="48"/>
      <c r="C6" s="59" t="s">
        <v>33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1"/>
    </row>
    <row r="7" spans="1:23" ht="15" customHeight="1" x14ac:dyDescent="0.15">
      <c r="A7" s="48"/>
      <c r="B7" s="48"/>
      <c r="C7" s="59" t="s">
        <v>34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1"/>
    </row>
    <row r="8" spans="1:23" ht="15" hidden="1" customHeight="1" x14ac:dyDescent="0.15">
      <c r="A8" s="48"/>
      <c r="B8" s="48"/>
      <c r="C8" s="5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1"/>
    </row>
    <row r="9" spans="1:23" ht="7.5" customHeight="1" x14ac:dyDescent="0.15">
      <c r="A9" s="48"/>
      <c r="B9" s="48"/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4"/>
    </row>
    <row r="10" spans="1:23" ht="15" customHeight="1" x14ac:dyDescent="0.15">
      <c r="A10" s="48"/>
      <c r="B10" s="48"/>
    </row>
    <row r="11" spans="1:23" ht="15" hidden="1" customHeight="1" x14ac:dyDescent="0.15">
      <c r="A11" s="48"/>
      <c r="B11" s="48"/>
    </row>
    <row r="12" spans="1:23" ht="15" hidden="1" customHeight="1" x14ac:dyDescent="0.15">
      <c r="A12" s="48"/>
      <c r="B12" s="48"/>
    </row>
    <row r="13" spans="1:23" ht="20.100000000000001" customHeight="1" x14ac:dyDescent="0.15">
      <c r="A13" s="48"/>
      <c r="B13" s="48"/>
      <c r="C13" s="65" t="s">
        <v>27</v>
      </c>
      <c r="D13" s="66"/>
      <c r="E13" s="66"/>
      <c r="F13" s="66"/>
      <c r="G13" s="66"/>
      <c r="H13" s="67"/>
    </row>
    <row r="14" spans="1:23" ht="15.75" customHeight="1" x14ac:dyDescent="0.15">
      <c r="A14" s="48"/>
      <c r="B14" s="48"/>
      <c r="C14" s="68"/>
      <c r="D14" s="69"/>
      <c r="E14" s="70"/>
      <c r="F14" s="70"/>
      <c r="G14" s="70"/>
      <c r="H14" s="70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2"/>
    </row>
    <row r="15" spans="1:23" ht="15.75" hidden="1" customHeight="1" x14ac:dyDescent="0.15">
      <c r="A15" s="48"/>
      <c r="B15" s="48"/>
      <c r="C15" s="73"/>
      <c r="D15" s="74"/>
      <c r="E15" s="75"/>
      <c r="F15" s="75"/>
      <c r="G15" s="75"/>
      <c r="H15" s="75"/>
      <c r="I15" s="76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8"/>
    </row>
    <row r="16" spans="1:23" ht="15.75" hidden="1" customHeight="1" x14ac:dyDescent="0.15">
      <c r="A16" s="48"/>
      <c r="B16" s="48"/>
      <c r="C16" s="73"/>
      <c r="D16" s="74"/>
      <c r="E16" s="79"/>
      <c r="F16" s="79"/>
      <c r="G16" s="79"/>
      <c r="H16" s="79"/>
      <c r="I16" s="76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78"/>
    </row>
    <row r="17" spans="1:22" ht="15.75" hidden="1" customHeight="1" x14ac:dyDescent="0.15">
      <c r="A17" s="48"/>
      <c r="B17" s="48"/>
      <c r="C17" s="73"/>
      <c r="D17" s="74"/>
      <c r="E17" s="79"/>
      <c r="F17" s="79"/>
      <c r="G17" s="79"/>
      <c r="H17" s="79"/>
      <c r="I17" s="76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78"/>
    </row>
    <row r="18" spans="1:22" ht="15.75" hidden="1" customHeight="1" x14ac:dyDescent="0.15">
      <c r="A18" s="48"/>
      <c r="B18" s="48"/>
      <c r="C18" s="73"/>
      <c r="D18" s="74"/>
      <c r="E18" s="79"/>
      <c r="F18" s="79"/>
      <c r="G18" s="79"/>
      <c r="H18" s="79"/>
      <c r="I18" s="76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78"/>
    </row>
    <row r="19" spans="1:22" ht="15.75" hidden="1" customHeight="1" x14ac:dyDescent="0.15">
      <c r="A19" s="48"/>
      <c r="B19" s="48"/>
      <c r="C19" s="73"/>
      <c r="D19" s="74"/>
      <c r="E19" s="79"/>
      <c r="F19" s="79"/>
      <c r="G19" s="79"/>
      <c r="H19" s="79"/>
      <c r="I19" s="76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78"/>
    </row>
    <row r="20" spans="1:22" ht="20.100000000000001" customHeight="1" x14ac:dyDescent="0.15">
      <c r="A20" s="48">
        <f>IF(TRIM($I20)="", 1001, 0)</f>
        <v>1001</v>
      </c>
      <c r="B20" s="48"/>
      <c r="C20" s="73"/>
      <c r="D20" s="74">
        <v>1</v>
      </c>
      <c r="E20" s="50" t="s">
        <v>0</v>
      </c>
      <c r="I20" s="33"/>
      <c r="J20" s="34"/>
      <c r="K20" s="34"/>
      <c r="L20" s="34"/>
      <c r="M20" s="34"/>
      <c r="N20" s="79"/>
      <c r="O20" s="79"/>
      <c r="P20" s="79"/>
      <c r="Q20" s="79"/>
      <c r="R20" s="79"/>
      <c r="S20" s="79"/>
      <c r="T20" s="79"/>
      <c r="U20" s="79"/>
      <c r="V20" s="78"/>
    </row>
    <row r="21" spans="1:22" ht="20.100000000000001" customHeight="1" x14ac:dyDescent="0.15">
      <c r="A21" s="48"/>
      <c r="B21" s="48"/>
      <c r="C21" s="73"/>
      <c r="D21" s="74"/>
      <c r="E21" s="79"/>
      <c r="F21" s="79"/>
      <c r="G21" s="79"/>
      <c r="H21" s="79"/>
      <c r="I21" s="76"/>
      <c r="J21" s="81" t="s">
        <v>171</v>
      </c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78"/>
    </row>
    <row r="22" spans="1:22" ht="20.100000000000001" customHeight="1" x14ac:dyDescent="0.15">
      <c r="A22" s="48">
        <f>IF(AND(TRIM($I22)&lt;&gt;"", OR(ISERROR(FIND("@"&amp;LEFT($I22,3)&amp;"@", 都道府県3))=FALSE, ISERROR(FIND("@"&amp;LEFT($I22,4)&amp;"@",都道府県4))=FALSE))=FALSE, 1001, 0)</f>
        <v>1001</v>
      </c>
      <c r="B22" s="48"/>
      <c r="C22" s="73"/>
      <c r="D22" s="74">
        <v>2</v>
      </c>
      <c r="E22" s="50" t="s">
        <v>1</v>
      </c>
      <c r="I22" s="36"/>
      <c r="J22" s="36"/>
      <c r="K22" s="36"/>
      <c r="L22" s="36"/>
      <c r="M22" s="36"/>
      <c r="N22" s="36"/>
      <c r="O22" s="36"/>
      <c r="P22" s="36"/>
      <c r="Q22" s="37"/>
      <c r="R22" s="36"/>
      <c r="S22" s="36"/>
      <c r="T22" s="36"/>
      <c r="U22" s="36"/>
      <c r="V22" s="78"/>
    </row>
    <row r="23" spans="1:22" ht="20.100000000000001" customHeight="1" x14ac:dyDescent="0.15">
      <c r="A23" s="48"/>
      <c r="B23" s="48"/>
      <c r="C23" s="73"/>
      <c r="D23" s="74"/>
      <c r="E23" s="79"/>
      <c r="F23" s="79"/>
      <c r="G23" s="79"/>
      <c r="H23" s="79"/>
      <c r="I23" s="76"/>
      <c r="J23" s="81" t="s">
        <v>20</v>
      </c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78"/>
    </row>
    <row r="24" spans="1:22" ht="20.100000000000001" customHeight="1" x14ac:dyDescent="0.15">
      <c r="A24" s="48">
        <f>IF(TRIM($I24)="", 1001, 0)</f>
        <v>1001</v>
      </c>
      <c r="B24" s="48"/>
      <c r="C24" s="73"/>
      <c r="D24" s="74">
        <v>3</v>
      </c>
      <c r="E24" s="50" t="s">
        <v>2</v>
      </c>
      <c r="I24" s="15"/>
      <c r="J24" s="15"/>
      <c r="K24" s="15"/>
      <c r="L24" s="15"/>
      <c r="M24" s="15"/>
      <c r="N24" s="15"/>
      <c r="O24" s="15"/>
      <c r="P24" s="15"/>
      <c r="Q24" s="38"/>
      <c r="R24" s="15"/>
      <c r="S24" s="15"/>
      <c r="T24" s="15"/>
      <c r="U24" s="15"/>
      <c r="V24" s="78"/>
    </row>
    <row r="25" spans="1:22" ht="20.100000000000001" customHeight="1" x14ac:dyDescent="0.15">
      <c r="A25" s="48"/>
      <c r="B25" s="48"/>
      <c r="C25" s="82"/>
      <c r="D25" s="79"/>
      <c r="E25" s="79"/>
      <c r="F25" s="79"/>
      <c r="G25" s="79"/>
      <c r="H25" s="79"/>
      <c r="I25" s="76"/>
      <c r="J25" s="81" t="s">
        <v>182</v>
      </c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78"/>
    </row>
    <row r="26" spans="1:22" ht="20.100000000000001" customHeight="1" x14ac:dyDescent="0.15">
      <c r="A26" s="48">
        <f>IF(TRIM($I26)="", 1001, 0)</f>
        <v>1001</v>
      </c>
      <c r="B26" s="48"/>
      <c r="C26" s="73"/>
      <c r="D26" s="74">
        <v>4</v>
      </c>
      <c r="E26" s="50" t="s">
        <v>3</v>
      </c>
      <c r="I26" s="15"/>
      <c r="J26" s="15"/>
      <c r="K26" s="15"/>
      <c r="L26" s="15"/>
      <c r="M26" s="15"/>
      <c r="N26" s="15"/>
      <c r="O26" s="15"/>
      <c r="P26" s="15"/>
      <c r="Q26" s="38"/>
      <c r="R26" s="15"/>
      <c r="S26" s="15"/>
      <c r="T26" s="15"/>
      <c r="U26" s="15"/>
      <c r="V26" s="78"/>
    </row>
    <row r="27" spans="1:22" ht="20.100000000000001" customHeight="1" x14ac:dyDescent="0.15">
      <c r="A27" s="48"/>
      <c r="B27" s="48"/>
      <c r="C27" s="82"/>
      <c r="D27" s="79"/>
      <c r="E27" s="79"/>
      <c r="F27" s="79"/>
      <c r="G27" s="79"/>
      <c r="H27" s="79"/>
      <c r="I27" s="76"/>
      <c r="J27" s="81" t="s">
        <v>183</v>
      </c>
      <c r="K27" s="80"/>
      <c r="L27" s="80"/>
      <c r="M27" s="80"/>
      <c r="N27" s="80"/>
      <c r="O27" s="80"/>
      <c r="P27" s="80"/>
      <c r="Q27" s="83"/>
      <c r="R27" s="80"/>
      <c r="S27" s="80"/>
      <c r="T27" s="80"/>
      <c r="U27" s="80"/>
      <c r="V27" s="84"/>
    </row>
    <row r="28" spans="1:22" ht="20.100000000000001" customHeight="1" x14ac:dyDescent="0.15">
      <c r="A28" s="48">
        <f>IF(TRIM($I28)="", 1001, 0)</f>
        <v>1001</v>
      </c>
      <c r="B28" s="48"/>
      <c r="C28" s="73"/>
      <c r="D28" s="74">
        <v>5</v>
      </c>
      <c r="E28" s="50" t="s">
        <v>21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78"/>
    </row>
    <row r="29" spans="1:22" ht="20.100000000000001" customHeight="1" x14ac:dyDescent="0.15">
      <c r="A29" s="48"/>
      <c r="B29" s="48"/>
      <c r="C29" s="82"/>
      <c r="D29" s="79"/>
      <c r="E29" s="79"/>
      <c r="F29" s="79"/>
      <c r="G29" s="79"/>
      <c r="H29" s="79"/>
      <c r="I29" s="76"/>
      <c r="J29" s="81" t="s">
        <v>88</v>
      </c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4"/>
    </row>
    <row r="30" spans="1:22" ht="20.100000000000001" customHeight="1" x14ac:dyDescent="0.15">
      <c r="A30" s="48">
        <f>IF(TRIM($I30)="", 1001, 0)</f>
        <v>1001</v>
      </c>
      <c r="B30" s="48"/>
      <c r="C30" s="73"/>
      <c r="D30" s="74">
        <v>6</v>
      </c>
      <c r="E30" s="50" t="s">
        <v>4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78"/>
    </row>
    <row r="31" spans="1:22" ht="20.100000000000001" customHeight="1" x14ac:dyDescent="0.15">
      <c r="A31" s="48"/>
      <c r="B31" s="48"/>
      <c r="C31" s="82"/>
      <c r="D31" s="79"/>
      <c r="E31" s="79"/>
      <c r="F31" s="79"/>
      <c r="G31" s="79"/>
      <c r="H31" s="79"/>
      <c r="I31" s="76"/>
      <c r="J31" s="81" t="s">
        <v>10</v>
      </c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4"/>
    </row>
    <row r="32" spans="1:22" ht="20.100000000000001" customHeight="1" x14ac:dyDescent="0.15">
      <c r="A32" s="48">
        <f>IF(TRIM($I32)="", 1001, 0)</f>
        <v>1001</v>
      </c>
      <c r="B32" s="48"/>
      <c r="C32" s="73"/>
      <c r="D32" s="74">
        <v>7</v>
      </c>
      <c r="E32" s="50" t="s">
        <v>5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78"/>
    </row>
    <row r="33" spans="1:23" ht="20.100000000000001" customHeight="1" x14ac:dyDescent="0.15">
      <c r="A33" s="48"/>
      <c r="B33" s="48"/>
      <c r="C33" s="82"/>
      <c r="D33" s="79"/>
      <c r="E33" s="79"/>
      <c r="F33" s="79"/>
      <c r="G33" s="79"/>
      <c r="H33" s="79"/>
      <c r="I33" s="76"/>
      <c r="J33" s="81" t="s">
        <v>11</v>
      </c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78"/>
    </row>
    <row r="34" spans="1:23" ht="20.100000000000001" customHeight="1" x14ac:dyDescent="0.15">
      <c r="A34" s="48">
        <f>IF(NOT(AND(TRIM($I34)&lt;&gt;"",ISNUMBER(VALUE(SUBSTITUTE($I34,"-",""))))), 1001, 0)</f>
        <v>1001</v>
      </c>
      <c r="B34" s="48"/>
      <c r="C34" s="73"/>
      <c r="D34" s="74">
        <v>8</v>
      </c>
      <c r="E34" s="50" t="s">
        <v>6</v>
      </c>
      <c r="I34" s="15"/>
      <c r="J34" s="15"/>
      <c r="K34" s="15"/>
      <c r="L34" s="15"/>
      <c r="M34" s="15"/>
      <c r="N34" s="79"/>
      <c r="O34" s="79"/>
      <c r="P34" s="79"/>
      <c r="Q34" s="79"/>
      <c r="R34" s="79"/>
      <c r="S34" s="79"/>
      <c r="T34" s="79"/>
      <c r="U34" s="79"/>
      <c r="V34" s="78"/>
    </row>
    <row r="35" spans="1:23" ht="20.100000000000001" customHeight="1" x14ac:dyDescent="0.15">
      <c r="A35" s="48"/>
      <c r="B35" s="48"/>
      <c r="C35" s="82"/>
      <c r="D35" s="79"/>
      <c r="E35" s="79"/>
      <c r="F35" s="79"/>
      <c r="G35" s="79"/>
      <c r="H35" s="79"/>
      <c r="I35" s="76"/>
      <c r="J35" s="81" t="s">
        <v>172</v>
      </c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78"/>
    </row>
    <row r="36" spans="1:23" ht="20.100000000000001" customHeight="1" x14ac:dyDescent="0.15">
      <c r="A36" s="48">
        <f>IF(NOT(AND(TRIM($I36)&lt;&gt;"",ISNUMBER(VALUE(SUBSTITUTE($I36,"-",""))))), 1001, 0)</f>
        <v>1001</v>
      </c>
      <c r="B36" s="48"/>
      <c r="C36" s="73"/>
      <c r="D36" s="74">
        <v>9</v>
      </c>
      <c r="E36" s="50" t="s">
        <v>7</v>
      </c>
      <c r="I36" s="15"/>
      <c r="J36" s="15"/>
      <c r="K36" s="15"/>
      <c r="L36" s="15"/>
      <c r="M36" s="15"/>
      <c r="N36" s="79"/>
      <c r="O36" s="79"/>
      <c r="P36" s="79"/>
      <c r="Q36" s="79"/>
      <c r="R36" s="79"/>
      <c r="S36" s="79"/>
      <c r="T36" s="79"/>
      <c r="U36" s="79"/>
      <c r="V36" s="78"/>
    </row>
    <row r="37" spans="1:23" ht="20.100000000000001" customHeight="1" x14ac:dyDescent="0.15">
      <c r="A37" s="48"/>
      <c r="B37" s="48"/>
      <c r="C37" s="82"/>
      <c r="D37" s="79"/>
      <c r="E37" s="79"/>
      <c r="F37" s="79"/>
      <c r="G37" s="79"/>
      <c r="H37" s="79"/>
      <c r="I37" s="76"/>
      <c r="J37" s="81" t="s">
        <v>172</v>
      </c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78"/>
    </row>
    <row r="38" spans="1:23" ht="20.100000000000001" customHeight="1" x14ac:dyDescent="0.15">
      <c r="A38" s="48">
        <f>IF(TRIM($I38)="", 1001, 0)</f>
        <v>1001</v>
      </c>
      <c r="B38" s="48"/>
      <c r="C38" s="82"/>
      <c r="D38" s="74">
        <v>10</v>
      </c>
      <c r="E38" s="50" t="s">
        <v>9</v>
      </c>
      <c r="I38" s="15"/>
      <c r="J38" s="15"/>
      <c r="K38" s="15"/>
      <c r="L38" s="15"/>
      <c r="M38" s="15"/>
      <c r="N38" s="15"/>
      <c r="O38" s="15"/>
      <c r="P38" s="15"/>
      <c r="Q38" s="39"/>
      <c r="R38" s="15"/>
      <c r="S38" s="15"/>
      <c r="T38" s="15"/>
      <c r="U38" s="15"/>
      <c r="V38" s="78"/>
    </row>
    <row r="39" spans="1:23" ht="20.100000000000001" customHeight="1" x14ac:dyDescent="0.15">
      <c r="A39" s="48"/>
      <c r="B39" s="48"/>
      <c r="C39" s="82"/>
      <c r="D39" s="74"/>
      <c r="I39" s="76"/>
      <c r="J39" s="81"/>
      <c r="K39" s="85"/>
      <c r="L39" s="81"/>
      <c r="M39" s="81"/>
      <c r="N39" s="81"/>
      <c r="O39" s="81"/>
      <c r="P39" s="81"/>
      <c r="Q39" s="86"/>
      <c r="R39" s="81"/>
      <c r="S39" s="81"/>
      <c r="T39" s="81"/>
      <c r="U39" s="81"/>
      <c r="V39" s="79"/>
      <c r="W39" s="87"/>
    </row>
    <row r="40" spans="1:23" ht="20.100000000000001" customHeight="1" x14ac:dyDescent="0.15">
      <c r="A40" s="48">
        <f>IF(AND($I40&lt;&gt;"一致する", $I40&lt;&gt;"一致しない"), 1001, 0)</f>
        <v>0</v>
      </c>
      <c r="B40" s="48"/>
      <c r="C40" s="73"/>
      <c r="D40" s="74">
        <v>11</v>
      </c>
      <c r="E40" s="50" t="s">
        <v>92</v>
      </c>
      <c r="I40" s="15" t="s">
        <v>189</v>
      </c>
      <c r="J40" s="15"/>
      <c r="K40" s="15"/>
      <c r="L40" s="15"/>
      <c r="M40" s="15"/>
      <c r="N40" s="79"/>
      <c r="O40" s="79"/>
      <c r="P40" s="79"/>
      <c r="Q40" s="79"/>
      <c r="R40" s="79"/>
      <c r="S40" s="79"/>
      <c r="T40" s="79"/>
      <c r="U40" s="79"/>
      <c r="V40" s="78"/>
      <c r="W40" s="79"/>
    </row>
    <row r="41" spans="1:23" ht="20.100000000000001" customHeight="1" x14ac:dyDescent="0.15">
      <c r="A41" s="48"/>
      <c r="B41" s="48"/>
      <c r="C41" s="82"/>
      <c r="D41" s="79"/>
      <c r="E41" s="79"/>
      <c r="F41" s="79"/>
      <c r="G41" s="79"/>
      <c r="H41" s="79"/>
      <c r="I41" s="88"/>
      <c r="J41" s="81" t="s">
        <v>185</v>
      </c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9"/>
      <c r="W41" s="79"/>
    </row>
    <row r="42" spans="1:23" ht="15.75" customHeight="1" x14ac:dyDescent="0.15">
      <c r="A42" s="48"/>
      <c r="B42" s="48"/>
      <c r="C42" s="90"/>
      <c r="D42" s="91"/>
      <c r="E42" s="91"/>
      <c r="F42" s="91"/>
      <c r="G42" s="91"/>
      <c r="H42" s="91"/>
      <c r="I42" s="92"/>
      <c r="J42" s="92"/>
      <c r="K42" s="93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4"/>
    </row>
    <row r="43" spans="1:23" ht="15.75" customHeight="1" x14ac:dyDescent="0.15">
      <c r="A43" s="48"/>
      <c r="B43" s="48"/>
      <c r="C43" s="79"/>
      <c r="D43" s="79"/>
      <c r="E43" s="79"/>
      <c r="F43" s="79"/>
      <c r="G43" s="79"/>
      <c r="H43" s="79"/>
      <c r="I43" s="95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79"/>
    </row>
    <row r="44" spans="1:23" ht="15.75" hidden="1" customHeight="1" x14ac:dyDescent="0.15">
      <c r="A44" s="48"/>
      <c r="B44" s="48"/>
      <c r="C44" s="79"/>
      <c r="D44" s="79"/>
      <c r="E44" s="79"/>
      <c r="F44" s="79"/>
      <c r="G44" s="79"/>
      <c r="H44" s="79"/>
      <c r="I44" s="96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</row>
    <row r="45" spans="1:23" ht="15.75" hidden="1" customHeight="1" x14ac:dyDescent="0.15">
      <c r="A45" s="48"/>
      <c r="B45" s="48"/>
      <c r="C45" s="79"/>
      <c r="D45" s="79"/>
      <c r="E45" s="79"/>
      <c r="F45" s="79"/>
      <c r="G45" s="79"/>
      <c r="H45" s="79"/>
      <c r="I45" s="96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</row>
    <row r="46" spans="1:23" ht="15.75" hidden="1" customHeight="1" x14ac:dyDescent="0.15">
      <c r="A46" s="48"/>
      <c r="B46" s="48"/>
      <c r="C46" s="79"/>
      <c r="D46" s="79"/>
      <c r="E46" s="79"/>
      <c r="F46" s="79"/>
      <c r="G46" s="79"/>
      <c r="H46" s="79"/>
      <c r="I46" s="96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</row>
    <row r="47" spans="1:23" ht="15.75" hidden="1" customHeight="1" x14ac:dyDescent="0.15">
      <c r="A47" s="48"/>
      <c r="B47" s="48"/>
      <c r="C47" s="79"/>
      <c r="D47" s="79"/>
      <c r="E47" s="79"/>
      <c r="F47" s="79"/>
      <c r="G47" s="79"/>
      <c r="H47" s="79"/>
      <c r="I47" s="96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</row>
    <row r="48" spans="1:23" ht="15.75" hidden="1" customHeight="1" x14ac:dyDescent="0.15">
      <c r="A48" s="48"/>
      <c r="B48" s="48"/>
      <c r="C48" s="79"/>
      <c r="D48" s="79"/>
      <c r="E48" s="79"/>
      <c r="F48" s="79"/>
      <c r="G48" s="79"/>
      <c r="H48" s="79"/>
      <c r="I48" s="96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</row>
    <row r="49" spans="1:22" ht="15.75" hidden="1" customHeight="1" x14ac:dyDescent="0.15">
      <c r="A49" s="48"/>
      <c r="B49" s="48"/>
      <c r="C49" s="79"/>
      <c r="D49" s="79"/>
      <c r="E49" s="79"/>
      <c r="F49" s="79"/>
      <c r="G49" s="79"/>
      <c r="H49" s="79"/>
      <c r="I49" s="96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</row>
    <row r="50" spans="1:22" ht="15.75" hidden="1" customHeight="1" x14ac:dyDescent="0.15">
      <c r="A50" s="48"/>
      <c r="B50" s="48"/>
      <c r="C50" s="79"/>
      <c r="D50" s="79"/>
      <c r="E50" s="79"/>
      <c r="F50" s="79"/>
      <c r="G50" s="79"/>
      <c r="H50" s="79"/>
      <c r="I50" s="96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</row>
    <row r="51" spans="1:22" ht="15.75" hidden="1" customHeight="1" x14ac:dyDescent="0.15">
      <c r="A51" s="48"/>
      <c r="B51" s="48"/>
      <c r="C51" s="79"/>
      <c r="D51" s="79"/>
      <c r="E51" s="79"/>
      <c r="F51" s="79"/>
      <c r="G51" s="79"/>
      <c r="H51" s="79"/>
      <c r="I51" s="96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</row>
    <row r="52" spans="1:22" ht="15.75" hidden="1" customHeight="1" x14ac:dyDescent="0.15">
      <c r="A52" s="48"/>
      <c r="B52" s="48"/>
      <c r="C52" s="79"/>
      <c r="D52" s="79"/>
      <c r="E52" s="79"/>
      <c r="F52" s="79"/>
      <c r="G52" s="79"/>
      <c r="H52" s="79"/>
      <c r="I52" s="96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</row>
    <row r="53" spans="1:22" ht="15.75" hidden="1" customHeight="1" x14ac:dyDescent="0.15">
      <c r="A53" s="48"/>
      <c r="B53" s="48"/>
      <c r="C53" s="79"/>
      <c r="D53" s="79"/>
      <c r="E53" s="79"/>
      <c r="F53" s="79"/>
      <c r="G53" s="79"/>
      <c r="H53" s="79"/>
      <c r="I53" s="96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</row>
    <row r="54" spans="1:22" ht="15.75" hidden="1" customHeight="1" x14ac:dyDescent="0.15">
      <c r="A54" s="48"/>
      <c r="B54" s="48"/>
      <c r="C54" s="79"/>
      <c r="D54" s="79"/>
      <c r="E54" s="79"/>
      <c r="F54" s="79"/>
      <c r="G54" s="79"/>
      <c r="H54" s="79"/>
      <c r="I54" s="96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</row>
    <row r="55" spans="1:22" ht="15.75" hidden="1" customHeight="1" x14ac:dyDescent="0.15">
      <c r="A55" s="48"/>
      <c r="B55" s="48"/>
      <c r="C55" s="79"/>
      <c r="D55" s="79"/>
      <c r="E55" s="79"/>
      <c r="F55" s="79"/>
      <c r="G55" s="79"/>
      <c r="H55" s="79"/>
      <c r="I55" s="96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</row>
    <row r="56" spans="1:22" ht="15.75" hidden="1" customHeight="1" x14ac:dyDescent="0.15">
      <c r="A56" s="48"/>
      <c r="B56" s="48"/>
      <c r="C56" s="79"/>
      <c r="D56" s="79"/>
      <c r="E56" s="79"/>
      <c r="F56" s="79"/>
      <c r="G56" s="79"/>
      <c r="H56" s="79"/>
      <c r="I56" s="96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</row>
    <row r="57" spans="1:22" ht="15.75" hidden="1" customHeight="1" x14ac:dyDescent="0.15">
      <c r="A57" s="48"/>
      <c r="B57" s="48"/>
      <c r="C57" s="79"/>
      <c r="D57" s="79"/>
      <c r="E57" s="79"/>
      <c r="F57" s="79"/>
      <c r="G57" s="79"/>
      <c r="H57" s="79"/>
      <c r="I57" s="96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</row>
    <row r="58" spans="1:22" ht="15.75" hidden="1" customHeight="1" x14ac:dyDescent="0.15">
      <c r="A58" s="48"/>
      <c r="B58" s="48"/>
      <c r="C58" s="79"/>
      <c r="D58" s="79"/>
      <c r="E58" s="79"/>
      <c r="F58" s="79"/>
      <c r="G58" s="79"/>
      <c r="H58" s="79"/>
      <c r="I58" s="96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</row>
    <row r="59" spans="1:22" ht="15.75" customHeight="1" x14ac:dyDescent="0.15">
      <c r="A59" s="48"/>
      <c r="B59" s="48"/>
      <c r="C59" s="79"/>
      <c r="D59" s="79"/>
      <c r="E59" s="79"/>
      <c r="F59" s="79"/>
      <c r="G59" s="79"/>
      <c r="H59" s="79"/>
      <c r="I59" s="96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</row>
    <row r="60" spans="1:22" ht="20.100000000000001" customHeight="1" x14ac:dyDescent="0.15">
      <c r="A60" s="48"/>
      <c r="B60" s="48"/>
      <c r="C60" s="97" t="s">
        <v>28</v>
      </c>
      <c r="D60" s="98"/>
      <c r="E60" s="98"/>
      <c r="F60" s="98"/>
      <c r="G60" s="98"/>
      <c r="H60" s="99"/>
      <c r="I60" s="100"/>
    </row>
    <row r="61" spans="1:22" ht="15.75" customHeight="1" x14ac:dyDescent="0.15">
      <c r="A61" s="48"/>
      <c r="B61" s="48"/>
      <c r="C61" s="68"/>
      <c r="D61" s="69"/>
      <c r="E61" s="70"/>
      <c r="F61" s="70"/>
      <c r="G61" s="70"/>
      <c r="H61" s="70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2"/>
    </row>
    <row r="62" spans="1:22" ht="20.100000000000001" customHeight="1" x14ac:dyDescent="0.15">
      <c r="A62" s="48"/>
      <c r="B62" s="48"/>
      <c r="C62" s="68"/>
      <c r="D62" s="101" t="s">
        <v>93</v>
      </c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78"/>
    </row>
    <row r="63" spans="1:22" ht="20.100000000000001" customHeight="1" x14ac:dyDescent="0.15">
      <c r="A63" s="48">
        <f>IF(AND($I63&lt;&gt;"しない", $I63&lt;&gt;"する"), 1001, 0)</f>
        <v>1001</v>
      </c>
      <c r="B63" s="48"/>
      <c r="C63" s="73"/>
      <c r="D63" s="74">
        <v>1</v>
      </c>
      <c r="E63" s="79" t="s">
        <v>30</v>
      </c>
      <c r="F63" s="79"/>
      <c r="G63" s="79"/>
      <c r="H63" s="79"/>
      <c r="I63" s="15"/>
      <c r="J63" s="15"/>
      <c r="K63" s="15"/>
      <c r="L63" s="15"/>
      <c r="M63" s="15"/>
      <c r="N63" s="79"/>
      <c r="O63" s="79"/>
      <c r="P63" s="79"/>
      <c r="Q63" s="79"/>
      <c r="R63" s="79"/>
      <c r="S63" s="79"/>
      <c r="T63" s="79"/>
      <c r="U63" s="79"/>
      <c r="V63" s="78"/>
    </row>
    <row r="64" spans="1:22" ht="20.100000000000001" customHeight="1" x14ac:dyDescent="0.15">
      <c r="A64" s="48"/>
      <c r="B64" s="48"/>
      <c r="C64" s="73"/>
      <c r="D64" s="79"/>
      <c r="E64" s="79"/>
      <c r="F64" s="79"/>
      <c r="G64" s="79"/>
      <c r="H64" s="79"/>
      <c r="I64" s="88"/>
      <c r="J64" s="81" t="s">
        <v>96</v>
      </c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78"/>
    </row>
    <row r="65" spans="1:22" ht="20.100000000000001" hidden="1" customHeight="1" x14ac:dyDescent="0.15">
      <c r="A65" s="48"/>
      <c r="B65" s="48"/>
      <c r="C65" s="73"/>
      <c r="D65" s="79"/>
      <c r="E65" s="79"/>
      <c r="F65" s="79"/>
      <c r="G65" s="79"/>
      <c r="H65" s="79"/>
      <c r="I65" s="88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78"/>
    </row>
    <row r="66" spans="1:22" ht="20.100000000000001" hidden="1" customHeight="1" x14ac:dyDescent="0.15">
      <c r="A66" s="48"/>
      <c r="B66" s="48"/>
      <c r="C66" s="73"/>
      <c r="D66" s="79"/>
      <c r="E66" s="79"/>
      <c r="F66" s="79"/>
      <c r="G66" s="79"/>
      <c r="H66" s="79"/>
      <c r="I66" s="88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78"/>
    </row>
    <row r="67" spans="1:22" ht="20.100000000000001" hidden="1" customHeight="1" x14ac:dyDescent="0.15">
      <c r="A67" s="48"/>
      <c r="B67" s="48"/>
      <c r="C67" s="73"/>
      <c r="D67" s="79"/>
      <c r="E67" s="79"/>
      <c r="F67" s="79"/>
      <c r="G67" s="79"/>
      <c r="H67" s="79"/>
      <c r="I67" s="88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78"/>
    </row>
    <row r="68" spans="1:22" ht="20.100000000000001" hidden="1" customHeight="1" x14ac:dyDescent="0.15">
      <c r="A68" s="48"/>
      <c r="B68" s="48"/>
      <c r="C68" s="73"/>
      <c r="D68" s="79"/>
      <c r="E68" s="79"/>
      <c r="F68" s="79"/>
      <c r="G68" s="79"/>
      <c r="H68" s="79"/>
      <c r="I68" s="88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78"/>
    </row>
    <row r="69" spans="1:22" ht="20.100000000000001" customHeight="1" x14ac:dyDescent="0.15">
      <c r="A69" s="48">
        <f>IF(OR(AND($I63="する",TRIM($I69)=""),AND($I63="しない",NOT(ISBLANK($I69)))), 1001, 0)</f>
        <v>0</v>
      </c>
      <c r="B69" s="48"/>
      <c r="C69" s="73"/>
      <c r="D69" s="74">
        <v>2</v>
      </c>
      <c r="E69" s="50" t="s">
        <v>0</v>
      </c>
      <c r="I69" s="33"/>
      <c r="J69" s="34"/>
      <c r="K69" s="34"/>
      <c r="L69" s="34"/>
      <c r="M69" s="34"/>
      <c r="N69" s="79"/>
      <c r="O69" s="79"/>
      <c r="P69" s="79"/>
      <c r="Q69" s="79"/>
      <c r="R69" s="79"/>
      <c r="S69" s="79"/>
      <c r="T69" s="79"/>
      <c r="U69" s="79"/>
      <c r="V69" s="78"/>
    </row>
    <row r="70" spans="1:22" ht="20.100000000000001" customHeight="1" x14ac:dyDescent="0.15">
      <c r="A70" s="48"/>
      <c r="B70" s="48"/>
      <c r="C70" s="73"/>
      <c r="D70" s="74"/>
      <c r="E70" s="79"/>
      <c r="F70" s="79"/>
      <c r="G70" s="79"/>
      <c r="H70" s="79"/>
      <c r="I70" s="76"/>
      <c r="J70" s="81" t="s">
        <v>171</v>
      </c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78"/>
    </row>
    <row r="71" spans="1:22" ht="20.100000000000001" customHeight="1" x14ac:dyDescent="0.15">
      <c r="A71" s="48">
        <f>IF(OR(AND($I63="する",AND($I71&lt;&gt;"", OR(ISERROR(FIND("@"&amp;LEFT($I71,3)&amp;"@", 都道府県3))=FALSE, ISERROR(FIND("@"&amp;LEFT($I71,4)&amp;"@",都道府県4))=FALSE))=FALSE),AND($I63="しない",NOT(ISBLANK($I71)))), 1001, 0)</f>
        <v>0</v>
      </c>
      <c r="B71" s="48"/>
      <c r="C71" s="73"/>
      <c r="D71" s="74">
        <v>3</v>
      </c>
      <c r="E71" s="50" t="s">
        <v>1</v>
      </c>
      <c r="I71" s="36"/>
      <c r="J71" s="36"/>
      <c r="K71" s="36"/>
      <c r="L71" s="36"/>
      <c r="M71" s="36"/>
      <c r="N71" s="36"/>
      <c r="O71" s="36"/>
      <c r="P71" s="36"/>
      <c r="Q71" s="37"/>
      <c r="R71" s="36"/>
      <c r="S71" s="36"/>
      <c r="T71" s="36"/>
      <c r="U71" s="36"/>
      <c r="V71" s="78"/>
    </row>
    <row r="72" spans="1:22" ht="20.100000000000001" customHeight="1" x14ac:dyDescent="0.15">
      <c r="A72" s="48"/>
      <c r="B72" s="48"/>
      <c r="C72" s="73"/>
      <c r="D72" s="74"/>
      <c r="E72" s="79"/>
      <c r="F72" s="79"/>
      <c r="G72" s="79"/>
      <c r="H72" s="79"/>
      <c r="I72" s="76"/>
      <c r="J72" s="81" t="s">
        <v>20</v>
      </c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78"/>
    </row>
    <row r="73" spans="1:22" ht="20.100000000000001" customHeight="1" x14ac:dyDescent="0.15">
      <c r="A73" s="48">
        <f>IF(OR(AND($I63="する",TRIM($I73)=""),AND($I63="しない",NOT(ISBLANK($I73)))), 1001, 0)</f>
        <v>0</v>
      </c>
      <c r="B73" s="48"/>
      <c r="C73" s="73"/>
      <c r="D73" s="74">
        <v>4</v>
      </c>
      <c r="E73" s="50" t="s">
        <v>2</v>
      </c>
      <c r="I73" s="15"/>
      <c r="J73" s="15"/>
      <c r="K73" s="15"/>
      <c r="L73" s="15"/>
      <c r="M73" s="15"/>
      <c r="N73" s="15"/>
      <c r="O73" s="15"/>
      <c r="P73" s="15"/>
      <c r="Q73" s="38"/>
      <c r="R73" s="15"/>
      <c r="S73" s="15"/>
      <c r="T73" s="15"/>
      <c r="U73" s="15"/>
      <c r="V73" s="78"/>
    </row>
    <row r="74" spans="1:22" ht="30" customHeight="1" x14ac:dyDescent="0.15">
      <c r="A74" s="48"/>
      <c r="B74" s="48"/>
      <c r="C74" s="82"/>
      <c r="D74" s="79"/>
      <c r="I74" s="76"/>
      <c r="J74" s="102" t="s">
        <v>188</v>
      </c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78"/>
    </row>
    <row r="75" spans="1:22" ht="20.100000000000001" customHeight="1" x14ac:dyDescent="0.15">
      <c r="A75" s="48">
        <f>IF(OR(AND($I63="する",TRIM($I75)=""),AND($I63="しない",NOT(ISBLANK($I75)))), 1001, 0)</f>
        <v>0</v>
      </c>
      <c r="B75" s="48"/>
      <c r="C75" s="73"/>
      <c r="D75" s="74">
        <v>5</v>
      </c>
      <c r="E75" s="50" t="s">
        <v>3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78"/>
    </row>
    <row r="76" spans="1:22" ht="30" customHeight="1" x14ac:dyDescent="0.15">
      <c r="A76" s="48"/>
      <c r="B76" s="48"/>
      <c r="C76" s="82"/>
      <c r="D76" s="79"/>
      <c r="E76" s="79"/>
      <c r="F76" s="79"/>
      <c r="G76" s="79"/>
      <c r="H76" s="79"/>
      <c r="I76" s="76"/>
      <c r="J76" s="102" t="s">
        <v>178</v>
      </c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78"/>
    </row>
    <row r="77" spans="1:22" ht="20.100000000000001" customHeight="1" x14ac:dyDescent="0.15">
      <c r="A77" s="48">
        <f>IF(OR(AND($I63="する",TRIM($I77)=""),AND($I63="しない",NOT(ISBLANK($I77)))), 1001, 0)</f>
        <v>0</v>
      </c>
      <c r="B77" s="48"/>
      <c r="C77" s="73"/>
      <c r="D77" s="74">
        <v>6</v>
      </c>
      <c r="E77" s="50" t="s">
        <v>22</v>
      </c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78"/>
    </row>
    <row r="78" spans="1:22" ht="20.100000000000001" customHeight="1" x14ac:dyDescent="0.15">
      <c r="A78" s="48"/>
      <c r="B78" s="48"/>
      <c r="C78" s="82"/>
      <c r="D78" s="79"/>
      <c r="E78" s="79"/>
      <c r="F78" s="79"/>
      <c r="G78" s="79"/>
      <c r="H78" s="79"/>
      <c r="I78" s="76"/>
      <c r="J78" s="81" t="s">
        <v>173</v>
      </c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78"/>
    </row>
    <row r="79" spans="1:22" ht="20.100000000000001" customHeight="1" x14ac:dyDescent="0.15">
      <c r="A79" s="48">
        <f>IF(OR(AND($I63="する",TRIM($I79)=""),AND($I63="しない",NOT(ISBLANK($I79)))), 1001, 0)</f>
        <v>0</v>
      </c>
      <c r="B79" s="48"/>
      <c r="C79" s="73"/>
      <c r="D79" s="74">
        <v>7</v>
      </c>
      <c r="E79" s="50" t="s">
        <v>23</v>
      </c>
      <c r="I79" s="15"/>
      <c r="J79" s="15"/>
      <c r="K79" s="15"/>
      <c r="L79" s="15"/>
      <c r="M79" s="15"/>
      <c r="N79" s="15"/>
      <c r="O79" s="15"/>
      <c r="P79" s="15"/>
      <c r="Q79" s="38"/>
      <c r="R79" s="15"/>
      <c r="S79" s="15"/>
      <c r="T79" s="15"/>
      <c r="U79" s="15"/>
      <c r="V79" s="78"/>
    </row>
    <row r="80" spans="1:22" ht="20.100000000000001" customHeight="1" x14ac:dyDescent="0.15">
      <c r="A80" s="48"/>
      <c r="B80" s="48"/>
      <c r="C80" s="82"/>
      <c r="D80" s="79"/>
      <c r="E80" s="79"/>
      <c r="F80" s="79"/>
      <c r="G80" s="79"/>
      <c r="H80" s="79"/>
      <c r="I80" s="76"/>
      <c r="J80" s="81" t="s">
        <v>10</v>
      </c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78"/>
    </row>
    <row r="81" spans="1:23" ht="20.100000000000001" customHeight="1" x14ac:dyDescent="0.15">
      <c r="A81" s="48">
        <f>IF(OR(AND($I63="する",TRIM($I81)=""),AND($I63="しない",NOT(ISBLANK($I81)))), 1001, 0)</f>
        <v>0</v>
      </c>
      <c r="B81" s="48"/>
      <c r="C81" s="73"/>
      <c r="D81" s="74">
        <v>8</v>
      </c>
      <c r="E81" s="50" t="s">
        <v>24</v>
      </c>
      <c r="I81" s="15"/>
      <c r="J81" s="15"/>
      <c r="K81" s="15"/>
      <c r="L81" s="15"/>
      <c r="M81" s="15"/>
      <c r="N81" s="15"/>
      <c r="O81" s="15"/>
      <c r="P81" s="15"/>
      <c r="Q81" s="38"/>
      <c r="R81" s="15"/>
      <c r="S81" s="15"/>
      <c r="T81" s="15"/>
      <c r="U81" s="15"/>
      <c r="V81" s="78"/>
    </row>
    <row r="82" spans="1:23" ht="20.100000000000001" customHeight="1" x14ac:dyDescent="0.15">
      <c r="A82" s="48"/>
      <c r="B82" s="48"/>
      <c r="C82" s="82"/>
      <c r="D82" s="79"/>
      <c r="E82" s="79"/>
      <c r="F82" s="79"/>
      <c r="G82" s="79"/>
      <c r="H82" s="79"/>
      <c r="I82" s="76"/>
      <c r="J82" s="81" t="s">
        <v>11</v>
      </c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78"/>
    </row>
    <row r="83" spans="1:23" ht="20.100000000000001" customHeight="1" x14ac:dyDescent="0.15">
      <c r="A83" s="48">
        <f>IF(OR(AND($I63="する",NOT(AND(TRIM($I83)&lt;&gt;"",ISNUMBER(VALUE(SUBSTITUTE($I83,"-","")))))), AND($I63="しない",NOT(ISBLANK($I83)))), 1001, 0)</f>
        <v>0</v>
      </c>
      <c r="B83" s="48"/>
      <c r="C83" s="73"/>
      <c r="D83" s="74">
        <v>9</v>
      </c>
      <c r="E83" s="50" t="s">
        <v>6</v>
      </c>
      <c r="I83" s="15"/>
      <c r="J83" s="15"/>
      <c r="K83" s="15"/>
      <c r="L83" s="15"/>
      <c r="M83" s="15"/>
      <c r="N83" s="79"/>
      <c r="O83" s="79"/>
      <c r="P83" s="79"/>
      <c r="Q83" s="79"/>
      <c r="R83" s="79"/>
      <c r="S83" s="79"/>
      <c r="T83" s="79"/>
      <c r="U83" s="79"/>
      <c r="V83" s="78"/>
    </row>
    <row r="84" spans="1:23" ht="20.100000000000001" customHeight="1" x14ac:dyDescent="0.15">
      <c r="A84" s="48"/>
      <c r="B84" s="48"/>
      <c r="C84" s="82"/>
      <c r="D84" s="79"/>
      <c r="E84" s="79"/>
      <c r="F84" s="79"/>
      <c r="G84" s="79"/>
      <c r="H84" s="79"/>
      <c r="I84" s="76"/>
      <c r="J84" s="81" t="s">
        <v>172</v>
      </c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78"/>
    </row>
    <row r="85" spans="1:23" ht="20.100000000000001" customHeight="1" x14ac:dyDescent="0.15">
      <c r="A85" s="48">
        <f>IF(OR(AND($I63="する",NOT(AND(TRIM($I85)&lt;&gt;"",ISNUMBER(VALUE(SUBSTITUTE($I85,"-","")))))), AND($I63="しない",NOT(ISBLANK($I85)))), 1001, 0)</f>
        <v>0</v>
      </c>
      <c r="B85" s="48"/>
      <c r="C85" s="73"/>
      <c r="D85" s="74">
        <v>10</v>
      </c>
      <c r="E85" s="50" t="s">
        <v>7</v>
      </c>
      <c r="I85" s="15"/>
      <c r="J85" s="15"/>
      <c r="K85" s="15"/>
      <c r="L85" s="15"/>
      <c r="M85" s="15"/>
      <c r="N85" s="79"/>
      <c r="O85" s="79"/>
      <c r="P85" s="79"/>
      <c r="Q85" s="79"/>
      <c r="R85" s="79"/>
      <c r="S85" s="79"/>
      <c r="T85" s="79"/>
      <c r="U85" s="79"/>
      <c r="V85" s="78"/>
    </row>
    <row r="86" spans="1:23" ht="20.100000000000001" customHeight="1" x14ac:dyDescent="0.15">
      <c r="A86" s="48"/>
      <c r="B86" s="48"/>
      <c r="C86" s="82"/>
      <c r="D86" s="79"/>
      <c r="E86" s="79"/>
      <c r="F86" s="79"/>
      <c r="G86" s="79"/>
      <c r="H86" s="79"/>
      <c r="I86" s="76"/>
      <c r="J86" s="81" t="s">
        <v>172</v>
      </c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78"/>
    </row>
    <row r="87" spans="1:23" ht="20.100000000000001" customHeight="1" x14ac:dyDescent="0.15">
      <c r="A87" s="48">
        <f>IF(OR(AND($I63="する",TRIM($I87)=""),AND($I63="しない",NOT(ISBLANK($I87)))), 1001, 0)</f>
        <v>0</v>
      </c>
      <c r="B87" s="48"/>
      <c r="C87" s="82"/>
      <c r="D87" s="74">
        <v>11</v>
      </c>
      <c r="E87" s="50" t="s">
        <v>9</v>
      </c>
      <c r="I87" s="15"/>
      <c r="J87" s="15"/>
      <c r="K87" s="15"/>
      <c r="L87" s="15"/>
      <c r="M87" s="15"/>
      <c r="N87" s="15"/>
      <c r="O87" s="15"/>
      <c r="P87" s="15"/>
      <c r="Q87" s="39"/>
      <c r="R87" s="15"/>
      <c r="S87" s="15"/>
      <c r="T87" s="15"/>
      <c r="U87" s="15"/>
      <c r="V87" s="78"/>
    </row>
    <row r="88" spans="1:23" ht="20.100000000000001" customHeight="1" x14ac:dyDescent="0.15">
      <c r="A88" s="48"/>
      <c r="B88" s="48"/>
      <c r="C88" s="82"/>
      <c r="D88" s="74"/>
      <c r="I88" s="76"/>
      <c r="J88" s="81"/>
      <c r="K88" s="103"/>
      <c r="L88" s="80"/>
      <c r="M88" s="80"/>
      <c r="N88" s="80"/>
      <c r="O88" s="80"/>
      <c r="P88" s="80"/>
      <c r="Q88" s="104"/>
      <c r="R88" s="80"/>
      <c r="S88" s="80"/>
      <c r="T88" s="80"/>
      <c r="U88" s="80"/>
      <c r="V88" s="79"/>
      <c r="W88" s="87"/>
    </row>
    <row r="89" spans="1:23" ht="15.75" customHeight="1" x14ac:dyDescent="0.15">
      <c r="A89" s="48"/>
      <c r="B89" s="48"/>
      <c r="C89" s="90"/>
      <c r="D89" s="91"/>
      <c r="E89" s="91"/>
      <c r="F89" s="91"/>
      <c r="G89" s="91"/>
      <c r="H89" s="91"/>
      <c r="I89" s="105"/>
      <c r="J89" s="106"/>
      <c r="K89" s="107"/>
      <c r="L89" s="106"/>
      <c r="M89" s="106"/>
      <c r="N89" s="106"/>
      <c r="O89" s="106"/>
      <c r="P89" s="106"/>
      <c r="Q89" s="108"/>
      <c r="R89" s="106"/>
      <c r="S89" s="106"/>
      <c r="T89" s="106"/>
      <c r="U89" s="106"/>
      <c r="V89" s="91"/>
      <c r="W89" s="87"/>
    </row>
    <row r="90" spans="1:23" ht="15.75" customHeight="1" x14ac:dyDescent="0.15">
      <c r="A90" s="48"/>
      <c r="B90" s="48"/>
      <c r="C90" s="79"/>
      <c r="D90" s="79"/>
      <c r="E90" s="79"/>
      <c r="F90" s="79"/>
      <c r="G90" s="79"/>
      <c r="H90" s="79"/>
      <c r="I90" s="95"/>
      <c r="J90" s="79"/>
      <c r="K90" s="10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</row>
    <row r="91" spans="1:23" ht="15.75" hidden="1" customHeight="1" x14ac:dyDescent="0.15">
      <c r="A91" s="48"/>
      <c r="B91" s="48"/>
      <c r="C91" s="79"/>
      <c r="D91" s="79"/>
      <c r="E91" s="79"/>
      <c r="F91" s="79"/>
      <c r="G91" s="79"/>
      <c r="H91" s="79"/>
      <c r="I91" s="95"/>
      <c r="J91" s="79"/>
      <c r="K91" s="10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</row>
    <row r="92" spans="1:23" ht="15.75" hidden="1" customHeight="1" x14ac:dyDescent="0.15">
      <c r="A92" s="48"/>
      <c r="B92" s="48"/>
      <c r="C92" s="79"/>
      <c r="D92" s="79"/>
      <c r="E92" s="79"/>
      <c r="F92" s="79"/>
      <c r="G92" s="79"/>
      <c r="H92" s="79"/>
      <c r="I92" s="95"/>
      <c r="J92" s="79"/>
      <c r="K92" s="10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</row>
    <row r="93" spans="1:23" ht="15.75" hidden="1" customHeight="1" x14ac:dyDescent="0.15">
      <c r="A93" s="48"/>
      <c r="B93" s="48"/>
      <c r="C93" s="79"/>
      <c r="D93" s="79"/>
      <c r="E93" s="79"/>
      <c r="F93" s="79"/>
      <c r="G93" s="79"/>
      <c r="H93" s="79"/>
      <c r="I93" s="95"/>
      <c r="J93" s="79"/>
      <c r="K93" s="10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</row>
    <row r="94" spans="1:23" ht="15.75" hidden="1" customHeight="1" x14ac:dyDescent="0.15">
      <c r="A94" s="48"/>
      <c r="B94" s="48"/>
      <c r="C94" s="79"/>
      <c r="D94" s="79"/>
      <c r="E94" s="79"/>
      <c r="F94" s="79"/>
      <c r="G94" s="79"/>
      <c r="H94" s="79"/>
      <c r="I94" s="95"/>
      <c r="J94" s="79"/>
      <c r="K94" s="10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</row>
    <row r="95" spans="1:23" ht="15.75" hidden="1" customHeight="1" x14ac:dyDescent="0.15">
      <c r="A95" s="48"/>
      <c r="B95" s="48"/>
      <c r="C95" s="79"/>
      <c r="D95" s="79"/>
      <c r="E95" s="79"/>
      <c r="F95" s="79"/>
      <c r="G95" s="79"/>
      <c r="H95" s="79"/>
      <c r="I95" s="95"/>
      <c r="J95" s="79"/>
      <c r="K95" s="10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</row>
    <row r="96" spans="1:23" ht="15.75" hidden="1" customHeight="1" x14ac:dyDescent="0.15">
      <c r="A96" s="48"/>
      <c r="B96" s="48"/>
      <c r="C96" s="79"/>
      <c r="D96" s="79"/>
      <c r="E96" s="79"/>
      <c r="F96" s="79"/>
      <c r="G96" s="79"/>
      <c r="H96" s="79"/>
      <c r="I96" s="95"/>
      <c r="J96" s="79"/>
      <c r="K96" s="10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</row>
    <row r="97" spans="1:22" ht="15.75" hidden="1" customHeight="1" x14ac:dyDescent="0.15">
      <c r="A97" s="48"/>
      <c r="B97" s="48"/>
      <c r="C97" s="79"/>
      <c r="D97" s="79"/>
      <c r="E97" s="79"/>
      <c r="F97" s="79"/>
      <c r="G97" s="79"/>
      <c r="H97" s="79"/>
      <c r="I97" s="95"/>
      <c r="J97" s="79"/>
      <c r="K97" s="10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</row>
    <row r="98" spans="1:22" ht="15.75" hidden="1" customHeight="1" x14ac:dyDescent="0.15">
      <c r="A98" s="48"/>
      <c r="B98" s="48"/>
      <c r="C98" s="79"/>
      <c r="D98" s="79"/>
      <c r="E98" s="79"/>
      <c r="F98" s="79"/>
      <c r="G98" s="79"/>
      <c r="H98" s="79"/>
      <c r="I98" s="95"/>
      <c r="J98" s="79"/>
      <c r="K98" s="10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</row>
    <row r="99" spans="1:22" ht="15.75" hidden="1" customHeight="1" x14ac:dyDescent="0.15">
      <c r="A99" s="48"/>
      <c r="B99" s="48"/>
      <c r="C99" s="79"/>
      <c r="D99" s="79"/>
      <c r="E99" s="79"/>
      <c r="F99" s="79"/>
      <c r="G99" s="79"/>
      <c r="H99" s="79"/>
      <c r="I99" s="95"/>
      <c r="J99" s="79"/>
      <c r="K99" s="10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</row>
    <row r="100" spans="1:22" ht="15.75" hidden="1" customHeight="1" x14ac:dyDescent="0.15">
      <c r="A100" s="48"/>
      <c r="B100" s="48"/>
      <c r="C100" s="79"/>
      <c r="D100" s="79"/>
      <c r="E100" s="79"/>
      <c r="F100" s="79"/>
      <c r="G100" s="79"/>
      <c r="H100" s="79"/>
      <c r="I100" s="95"/>
      <c r="J100" s="79"/>
      <c r="K100" s="10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</row>
    <row r="101" spans="1:22" ht="15.75" hidden="1" customHeight="1" x14ac:dyDescent="0.15">
      <c r="A101" s="48"/>
      <c r="B101" s="48"/>
      <c r="C101" s="79"/>
      <c r="D101" s="79"/>
      <c r="E101" s="79"/>
      <c r="F101" s="79"/>
      <c r="G101" s="79"/>
      <c r="H101" s="79"/>
      <c r="I101" s="95"/>
      <c r="J101" s="79"/>
      <c r="K101" s="10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</row>
    <row r="102" spans="1:22" ht="15.75" hidden="1" customHeight="1" x14ac:dyDescent="0.15">
      <c r="A102" s="48"/>
      <c r="B102" s="48"/>
      <c r="C102" s="79"/>
      <c r="D102" s="79"/>
      <c r="E102" s="79"/>
      <c r="F102" s="79"/>
      <c r="G102" s="79"/>
      <c r="H102" s="79"/>
      <c r="I102" s="95"/>
      <c r="J102" s="79"/>
      <c r="K102" s="10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</row>
    <row r="103" spans="1:22" ht="15.75" hidden="1" customHeight="1" x14ac:dyDescent="0.15">
      <c r="A103" s="48"/>
      <c r="B103" s="48"/>
      <c r="C103" s="79"/>
      <c r="D103" s="79"/>
      <c r="E103" s="79"/>
      <c r="F103" s="79"/>
      <c r="G103" s="79"/>
      <c r="H103" s="79"/>
      <c r="I103" s="95"/>
      <c r="J103" s="79"/>
      <c r="K103" s="10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</row>
    <row r="104" spans="1:22" ht="15.75" hidden="1" customHeight="1" x14ac:dyDescent="0.15">
      <c r="A104" s="48"/>
      <c r="B104" s="48"/>
      <c r="C104" s="79"/>
      <c r="D104" s="79"/>
      <c r="E104" s="79"/>
      <c r="F104" s="79"/>
      <c r="G104" s="79"/>
      <c r="H104" s="79"/>
      <c r="I104" s="95"/>
      <c r="J104" s="79"/>
      <c r="K104" s="10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</row>
    <row r="105" spans="1:22" ht="15.75" hidden="1" customHeight="1" x14ac:dyDescent="0.15">
      <c r="A105" s="48"/>
      <c r="B105" s="48"/>
      <c r="C105" s="79"/>
      <c r="D105" s="79"/>
      <c r="E105" s="79"/>
      <c r="F105" s="79"/>
      <c r="G105" s="79"/>
      <c r="H105" s="79"/>
      <c r="I105" s="95"/>
      <c r="J105" s="79"/>
      <c r="K105" s="10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</row>
    <row r="106" spans="1:22" ht="15.75" hidden="1" customHeight="1" x14ac:dyDescent="0.15">
      <c r="A106" s="48"/>
      <c r="B106" s="48"/>
      <c r="C106" s="79"/>
      <c r="D106" s="79"/>
      <c r="E106" s="79"/>
      <c r="F106" s="79"/>
      <c r="G106" s="79"/>
      <c r="H106" s="79"/>
      <c r="I106" s="95"/>
      <c r="J106" s="79"/>
      <c r="K106" s="10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</row>
    <row r="107" spans="1:22" ht="15.75" hidden="1" customHeight="1" x14ac:dyDescent="0.15">
      <c r="A107" s="48"/>
      <c r="B107" s="48"/>
      <c r="C107" s="79"/>
      <c r="D107" s="79"/>
      <c r="E107" s="79"/>
      <c r="F107" s="79"/>
      <c r="G107" s="79"/>
      <c r="H107" s="79"/>
      <c r="I107" s="95"/>
      <c r="J107" s="79"/>
      <c r="K107" s="10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</row>
    <row r="108" spans="1:22" ht="15.75" customHeight="1" x14ac:dyDescent="0.15">
      <c r="A108" s="48"/>
      <c r="B108" s="48"/>
      <c r="C108" s="79"/>
      <c r="D108" s="79"/>
      <c r="E108" s="79"/>
      <c r="F108" s="79"/>
      <c r="G108" s="79"/>
      <c r="H108" s="79"/>
      <c r="I108" s="95"/>
      <c r="J108" s="79"/>
      <c r="K108" s="10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</row>
    <row r="109" spans="1:22" ht="20.100000000000001" customHeight="1" x14ac:dyDescent="0.15">
      <c r="A109" s="48"/>
      <c r="B109" s="48"/>
      <c r="C109" s="97" t="s">
        <v>29</v>
      </c>
      <c r="D109" s="98"/>
      <c r="E109" s="98"/>
      <c r="F109" s="98"/>
      <c r="G109" s="98"/>
      <c r="H109" s="99"/>
      <c r="Q109" s="110"/>
    </row>
    <row r="110" spans="1:22" ht="15.75" customHeight="1" x14ac:dyDescent="0.15">
      <c r="A110" s="48"/>
      <c r="B110" s="48"/>
      <c r="C110" s="111"/>
      <c r="D110" s="112"/>
      <c r="E110" s="112"/>
      <c r="F110" s="112"/>
      <c r="G110" s="112"/>
      <c r="H110" s="112"/>
      <c r="I110" s="113"/>
      <c r="J110" s="71"/>
      <c r="K110" s="113"/>
      <c r="L110" s="71"/>
      <c r="M110" s="71"/>
      <c r="N110" s="71"/>
      <c r="O110" s="71"/>
      <c r="P110" s="71"/>
      <c r="Q110" s="114"/>
      <c r="R110" s="71"/>
      <c r="S110" s="71"/>
      <c r="T110" s="71"/>
      <c r="U110" s="71"/>
      <c r="V110" s="72"/>
    </row>
    <row r="111" spans="1:22" ht="20.100000000000001" customHeight="1" x14ac:dyDescent="0.15">
      <c r="A111" s="48"/>
      <c r="B111" s="48"/>
      <c r="C111" s="111"/>
      <c r="D111" s="115" t="s">
        <v>186</v>
      </c>
      <c r="E111" s="116"/>
      <c r="F111" s="116"/>
      <c r="G111" s="116"/>
      <c r="H111" s="116"/>
      <c r="I111" s="116"/>
      <c r="J111" s="116"/>
      <c r="K111" s="117"/>
      <c r="L111" s="116"/>
      <c r="M111" s="116"/>
      <c r="N111" s="116"/>
      <c r="O111" s="116"/>
      <c r="P111" s="116"/>
      <c r="Q111" s="118"/>
      <c r="R111" s="116"/>
      <c r="S111" s="116"/>
      <c r="T111" s="116"/>
      <c r="U111" s="116"/>
      <c r="V111" s="78"/>
    </row>
    <row r="112" spans="1:22" ht="20.100000000000001" customHeight="1" x14ac:dyDescent="0.15">
      <c r="A112" s="48">
        <f>IF(TRIM($I112)="", 1001, 0)</f>
        <v>1001</v>
      </c>
      <c r="B112" s="48"/>
      <c r="C112" s="73"/>
      <c r="D112" s="74">
        <v>1</v>
      </c>
      <c r="E112" s="50" t="s">
        <v>8</v>
      </c>
      <c r="I112" s="15"/>
      <c r="J112" s="15"/>
      <c r="K112" s="15"/>
      <c r="L112" s="15"/>
      <c r="M112" s="15"/>
      <c r="N112" s="15"/>
      <c r="O112" s="15"/>
      <c r="P112" s="15"/>
      <c r="Q112" s="35"/>
      <c r="R112" s="15"/>
      <c r="S112" s="15"/>
      <c r="T112" s="15"/>
      <c r="U112" s="15"/>
      <c r="V112" s="78"/>
    </row>
    <row r="113" spans="1:22" ht="20.100000000000001" customHeight="1" x14ac:dyDescent="0.15">
      <c r="A113" s="48"/>
      <c r="B113" s="48"/>
      <c r="C113" s="73"/>
      <c r="D113" s="74"/>
      <c r="E113" s="79"/>
      <c r="F113" s="79"/>
      <c r="G113" s="79"/>
      <c r="H113" s="79"/>
      <c r="I113" s="88"/>
      <c r="J113" s="81" t="s">
        <v>89</v>
      </c>
      <c r="K113" s="103"/>
      <c r="L113" s="80"/>
      <c r="M113" s="80"/>
      <c r="N113" s="80"/>
      <c r="O113" s="80"/>
      <c r="P113" s="80"/>
      <c r="Q113" s="119"/>
      <c r="R113" s="80"/>
      <c r="S113" s="80"/>
      <c r="T113" s="80"/>
      <c r="U113" s="80"/>
      <c r="V113" s="78"/>
    </row>
    <row r="114" spans="1:22" ht="20.100000000000001" customHeight="1" x14ac:dyDescent="0.15">
      <c r="A114" s="48">
        <f>IF(TRIM($I114)="", 1001, 0)</f>
        <v>1001</v>
      </c>
      <c r="B114" s="48"/>
      <c r="C114" s="73"/>
      <c r="D114" s="74">
        <v>2</v>
      </c>
      <c r="E114" s="50" t="s">
        <v>25</v>
      </c>
      <c r="I114" s="15"/>
      <c r="J114" s="15"/>
      <c r="K114" s="15"/>
      <c r="L114" s="15"/>
      <c r="M114" s="15"/>
      <c r="N114" s="15"/>
      <c r="O114" s="15"/>
      <c r="P114" s="15"/>
      <c r="Q114" s="35"/>
      <c r="R114" s="15"/>
      <c r="S114" s="15"/>
      <c r="T114" s="15"/>
      <c r="U114" s="15"/>
      <c r="V114" s="78"/>
    </row>
    <row r="115" spans="1:22" ht="20.100000000000001" customHeight="1" x14ac:dyDescent="0.15">
      <c r="A115" s="48"/>
      <c r="B115" s="48"/>
      <c r="C115" s="73"/>
      <c r="D115" s="74"/>
      <c r="E115" s="79"/>
      <c r="F115" s="79"/>
      <c r="G115" s="79"/>
      <c r="H115" s="79"/>
      <c r="I115" s="88"/>
      <c r="J115" s="81" t="s">
        <v>10</v>
      </c>
      <c r="K115" s="103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78"/>
    </row>
    <row r="116" spans="1:22" ht="20.100000000000001" customHeight="1" x14ac:dyDescent="0.15">
      <c r="A116" s="48">
        <f>IF(TRIM($I116)="", 1001, 0)</f>
        <v>1001</v>
      </c>
      <c r="B116" s="48"/>
      <c r="C116" s="73"/>
      <c r="D116" s="74">
        <v>3</v>
      </c>
      <c r="E116" s="50" t="s">
        <v>26</v>
      </c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78"/>
    </row>
    <row r="117" spans="1:22" ht="20.100000000000001" customHeight="1" x14ac:dyDescent="0.15">
      <c r="A117" s="48"/>
      <c r="B117" s="48"/>
      <c r="C117" s="73"/>
      <c r="D117" s="79"/>
      <c r="E117" s="79"/>
      <c r="F117" s="79"/>
      <c r="G117" s="79"/>
      <c r="H117" s="79"/>
      <c r="I117" s="88"/>
      <c r="J117" s="81" t="s">
        <v>11</v>
      </c>
      <c r="K117" s="103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78"/>
    </row>
    <row r="118" spans="1:22" ht="20.100000000000001" customHeight="1" x14ac:dyDescent="0.15">
      <c r="A118" s="48">
        <f>IF(NOT(AND(TRIM($I118)&lt;&gt;"",ISNUMBER(VALUE(SUBSTITUTE($I118,"-",""))))), 1001, 0)</f>
        <v>1001</v>
      </c>
      <c r="B118" s="48"/>
      <c r="C118" s="73"/>
      <c r="D118" s="74">
        <v>4</v>
      </c>
      <c r="E118" s="50" t="s">
        <v>6</v>
      </c>
      <c r="I118" s="15"/>
      <c r="J118" s="15"/>
      <c r="K118" s="15"/>
      <c r="L118" s="15"/>
      <c r="M118" s="15"/>
      <c r="T118" s="79"/>
      <c r="U118" s="79"/>
      <c r="V118" s="78"/>
    </row>
    <row r="119" spans="1:22" ht="20.100000000000001" customHeight="1" x14ac:dyDescent="0.15">
      <c r="A119" s="48"/>
      <c r="B119" s="48"/>
      <c r="C119" s="82"/>
      <c r="D119" s="79"/>
      <c r="E119" s="79"/>
      <c r="F119" s="79"/>
      <c r="G119" s="79"/>
      <c r="H119" s="79"/>
      <c r="I119" s="88"/>
      <c r="J119" s="81" t="s">
        <v>172</v>
      </c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78"/>
    </row>
    <row r="120" spans="1:22" ht="20.100000000000001" customHeight="1" x14ac:dyDescent="0.15">
      <c r="A120" s="48">
        <f>IF(NOT(AND(TRIM($I120)&lt;&gt;"",ISNUMBER(VALUE(SUBSTITUTE($I120,"-",""))))), 1001, 0)</f>
        <v>1001</v>
      </c>
      <c r="B120" s="48"/>
      <c r="C120" s="73"/>
      <c r="D120" s="74">
        <v>5</v>
      </c>
      <c r="E120" s="50" t="s">
        <v>7</v>
      </c>
      <c r="I120" s="15"/>
      <c r="J120" s="15"/>
      <c r="K120" s="15"/>
      <c r="L120" s="15"/>
      <c r="M120" s="15"/>
      <c r="N120" s="79"/>
      <c r="O120" s="79"/>
      <c r="P120" s="79"/>
      <c r="Q120" s="120"/>
      <c r="R120" s="79"/>
      <c r="S120" s="79"/>
      <c r="T120" s="79"/>
      <c r="U120" s="79"/>
      <c r="V120" s="78"/>
    </row>
    <row r="121" spans="1:22" ht="20.100000000000001" customHeight="1" x14ac:dyDescent="0.15">
      <c r="A121" s="48"/>
      <c r="B121" s="48"/>
      <c r="C121" s="82"/>
      <c r="D121" s="79"/>
      <c r="E121" s="79"/>
      <c r="F121" s="79"/>
      <c r="G121" s="79"/>
      <c r="H121" s="79"/>
      <c r="I121" s="88"/>
      <c r="J121" s="81" t="s">
        <v>172</v>
      </c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78"/>
    </row>
    <row r="122" spans="1:22" ht="20.100000000000001" customHeight="1" x14ac:dyDescent="0.15">
      <c r="A122" s="48">
        <f>IF(TRIM($I122)="", 1001, 0)</f>
        <v>1001</v>
      </c>
      <c r="B122" s="48"/>
      <c r="C122" s="73"/>
      <c r="D122" s="74">
        <v>6</v>
      </c>
      <c r="E122" s="50" t="s">
        <v>9</v>
      </c>
      <c r="I122" s="15"/>
      <c r="J122" s="15"/>
      <c r="K122" s="15"/>
      <c r="L122" s="15"/>
      <c r="M122" s="15"/>
      <c r="N122" s="15"/>
      <c r="O122" s="15"/>
      <c r="P122" s="15"/>
      <c r="Q122" s="39"/>
      <c r="R122" s="15"/>
      <c r="S122" s="15"/>
      <c r="T122" s="15"/>
      <c r="U122" s="15"/>
      <c r="V122" s="78"/>
    </row>
    <row r="123" spans="1:22" ht="20.100000000000001" customHeight="1" x14ac:dyDescent="0.15">
      <c r="A123" s="48"/>
      <c r="B123" s="48"/>
      <c r="C123" s="82"/>
      <c r="D123" s="79"/>
      <c r="E123" s="79"/>
      <c r="F123" s="79"/>
      <c r="G123" s="79"/>
      <c r="H123" s="79"/>
      <c r="I123" s="76"/>
      <c r="J123" s="81"/>
      <c r="K123" s="103"/>
      <c r="L123" s="80"/>
      <c r="M123" s="80"/>
      <c r="N123" s="80"/>
      <c r="O123" s="80"/>
      <c r="P123" s="80"/>
      <c r="Q123" s="104"/>
      <c r="R123" s="80"/>
      <c r="S123" s="80"/>
      <c r="T123" s="80"/>
      <c r="U123" s="80"/>
      <c r="V123" s="78"/>
    </row>
    <row r="124" spans="1:22" ht="15.75" customHeight="1" x14ac:dyDescent="0.15">
      <c r="A124" s="48"/>
      <c r="B124" s="48"/>
      <c r="C124" s="90"/>
      <c r="D124" s="91"/>
      <c r="E124" s="91"/>
      <c r="F124" s="91"/>
      <c r="G124" s="91"/>
      <c r="H124" s="91"/>
      <c r="I124" s="93"/>
      <c r="J124" s="92"/>
      <c r="K124" s="93"/>
      <c r="L124" s="92"/>
      <c r="M124" s="92"/>
      <c r="N124" s="92"/>
      <c r="O124" s="92"/>
      <c r="P124" s="92"/>
      <c r="Q124" s="121"/>
      <c r="R124" s="92"/>
      <c r="S124" s="92"/>
      <c r="T124" s="92"/>
      <c r="U124" s="92"/>
      <c r="V124" s="94"/>
    </row>
    <row r="125" spans="1:22" ht="15.75" customHeight="1" x14ac:dyDescent="0.15">
      <c r="A125" s="48"/>
      <c r="B125" s="48"/>
      <c r="C125" s="79"/>
      <c r="D125" s="79"/>
      <c r="E125" s="79"/>
      <c r="F125" s="79"/>
      <c r="G125" s="79"/>
      <c r="H125" s="79"/>
      <c r="I125" s="96"/>
      <c r="J125" s="96"/>
      <c r="K125" s="96"/>
      <c r="L125" s="96"/>
      <c r="M125" s="96"/>
      <c r="N125" s="96"/>
      <c r="O125" s="96"/>
      <c r="P125" s="96"/>
      <c r="Q125" s="122"/>
      <c r="R125" s="96"/>
      <c r="S125" s="96"/>
      <c r="T125" s="96"/>
      <c r="U125" s="96"/>
      <c r="V125" s="79"/>
    </row>
    <row r="126" spans="1:22" ht="15.75" hidden="1" customHeight="1" x14ac:dyDescent="0.15">
      <c r="A126" s="48"/>
      <c r="B126" s="48"/>
      <c r="C126" s="79"/>
      <c r="D126" s="79"/>
      <c r="E126" s="79"/>
      <c r="F126" s="79"/>
      <c r="G126" s="79"/>
      <c r="H126" s="79"/>
      <c r="I126" s="96"/>
      <c r="J126" s="96"/>
      <c r="K126" s="96"/>
      <c r="L126" s="96"/>
      <c r="M126" s="96"/>
      <c r="N126" s="96"/>
      <c r="O126" s="96"/>
      <c r="P126" s="96"/>
      <c r="Q126" s="122"/>
      <c r="R126" s="96"/>
      <c r="S126" s="96"/>
      <c r="T126" s="96"/>
      <c r="U126" s="96"/>
      <c r="V126" s="79"/>
    </row>
    <row r="127" spans="1:22" ht="15.75" hidden="1" customHeight="1" x14ac:dyDescent="0.15">
      <c r="A127" s="48"/>
      <c r="B127" s="48"/>
      <c r="C127" s="79"/>
      <c r="D127" s="79"/>
      <c r="E127" s="79"/>
      <c r="F127" s="79"/>
      <c r="G127" s="79"/>
      <c r="H127" s="79"/>
      <c r="I127" s="96"/>
      <c r="J127" s="96"/>
      <c r="K127" s="96"/>
      <c r="L127" s="96"/>
      <c r="M127" s="96"/>
      <c r="N127" s="96"/>
      <c r="O127" s="96"/>
      <c r="P127" s="96"/>
      <c r="Q127" s="122"/>
      <c r="R127" s="96"/>
      <c r="S127" s="96"/>
      <c r="T127" s="96"/>
      <c r="U127" s="96"/>
      <c r="V127" s="79"/>
    </row>
    <row r="128" spans="1:22" ht="15.75" hidden="1" customHeight="1" x14ac:dyDescent="0.15">
      <c r="A128" s="48"/>
      <c r="B128" s="48"/>
      <c r="C128" s="79"/>
      <c r="D128" s="79"/>
      <c r="E128" s="79"/>
      <c r="F128" s="79"/>
      <c r="G128" s="79"/>
      <c r="H128" s="79"/>
      <c r="I128" s="96"/>
      <c r="J128" s="96"/>
      <c r="K128" s="96"/>
      <c r="L128" s="96"/>
      <c r="M128" s="96"/>
      <c r="N128" s="96"/>
      <c r="O128" s="96"/>
      <c r="P128" s="96"/>
      <c r="Q128" s="122"/>
      <c r="R128" s="96"/>
      <c r="S128" s="96"/>
      <c r="T128" s="96"/>
      <c r="U128" s="96"/>
      <c r="V128" s="79"/>
    </row>
    <row r="129" spans="1:22" ht="15.75" hidden="1" customHeight="1" x14ac:dyDescent="0.15">
      <c r="A129" s="48"/>
      <c r="B129" s="48"/>
      <c r="C129" s="79"/>
      <c r="D129" s="79"/>
      <c r="E129" s="79"/>
      <c r="F129" s="79"/>
      <c r="G129" s="79"/>
      <c r="H129" s="79"/>
      <c r="I129" s="96"/>
      <c r="J129" s="96"/>
      <c r="K129" s="96"/>
      <c r="L129" s="96"/>
      <c r="M129" s="96"/>
      <c r="N129" s="96"/>
      <c r="O129" s="96"/>
      <c r="P129" s="96"/>
      <c r="Q129" s="122"/>
      <c r="R129" s="96"/>
      <c r="S129" s="96"/>
      <c r="T129" s="96"/>
      <c r="U129" s="96"/>
      <c r="V129" s="79"/>
    </row>
    <row r="130" spans="1:22" ht="15.75" hidden="1" customHeight="1" x14ac:dyDescent="0.15">
      <c r="A130" s="48"/>
      <c r="B130" s="48"/>
      <c r="C130" s="79"/>
      <c r="D130" s="79"/>
      <c r="E130" s="79"/>
      <c r="F130" s="79"/>
      <c r="G130" s="79"/>
      <c r="H130" s="79"/>
      <c r="I130" s="96"/>
      <c r="J130" s="96"/>
      <c r="K130" s="96"/>
      <c r="L130" s="96"/>
      <c r="M130" s="96"/>
      <c r="N130" s="96"/>
      <c r="O130" s="96"/>
      <c r="P130" s="96"/>
      <c r="Q130" s="122"/>
      <c r="R130" s="96"/>
      <c r="S130" s="96"/>
      <c r="T130" s="96"/>
      <c r="U130" s="96"/>
      <c r="V130" s="79"/>
    </row>
    <row r="131" spans="1:22" ht="15.75" hidden="1" customHeight="1" x14ac:dyDescent="0.15">
      <c r="A131" s="48"/>
      <c r="B131" s="48"/>
      <c r="C131" s="79"/>
      <c r="D131" s="79"/>
      <c r="E131" s="79"/>
      <c r="F131" s="79"/>
      <c r="G131" s="79"/>
      <c r="H131" s="79"/>
      <c r="I131" s="96"/>
      <c r="J131" s="96"/>
      <c r="K131" s="96"/>
      <c r="L131" s="96"/>
      <c r="M131" s="96"/>
      <c r="N131" s="96"/>
      <c r="O131" s="96"/>
      <c r="P131" s="96"/>
      <c r="Q131" s="122"/>
      <c r="R131" s="96"/>
      <c r="S131" s="96"/>
      <c r="T131" s="96"/>
      <c r="U131" s="96"/>
      <c r="V131" s="79"/>
    </row>
    <row r="132" spans="1:22" ht="15.75" hidden="1" customHeight="1" x14ac:dyDescent="0.15">
      <c r="A132" s="48"/>
      <c r="B132" s="48"/>
      <c r="C132" s="79"/>
      <c r="D132" s="79"/>
      <c r="E132" s="79"/>
      <c r="F132" s="79"/>
      <c r="G132" s="79"/>
      <c r="H132" s="79"/>
      <c r="I132" s="96"/>
      <c r="J132" s="96"/>
      <c r="K132" s="96"/>
      <c r="L132" s="96"/>
      <c r="M132" s="96"/>
      <c r="N132" s="96"/>
      <c r="O132" s="96"/>
      <c r="P132" s="96"/>
      <c r="Q132" s="122"/>
      <c r="R132" s="96"/>
      <c r="S132" s="96"/>
      <c r="T132" s="96"/>
      <c r="U132" s="96"/>
      <c r="V132" s="79"/>
    </row>
    <row r="133" spans="1:22" ht="15.75" hidden="1" customHeight="1" x14ac:dyDescent="0.15">
      <c r="A133" s="48"/>
      <c r="B133" s="48"/>
      <c r="C133" s="79"/>
      <c r="D133" s="79"/>
      <c r="E133" s="79"/>
      <c r="F133" s="79"/>
      <c r="G133" s="79"/>
      <c r="H133" s="79"/>
      <c r="I133" s="96"/>
      <c r="J133" s="96"/>
      <c r="K133" s="96"/>
      <c r="L133" s="96"/>
      <c r="M133" s="96"/>
      <c r="N133" s="96"/>
      <c r="O133" s="96"/>
      <c r="P133" s="96"/>
      <c r="Q133" s="122"/>
      <c r="R133" s="96"/>
      <c r="S133" s="96"/>
      <c r="T133" s="96"/>
      <c r="U133" s="96"/>
      <c r="V133" s="79"/>
    </row>
    <row r="134" spans="1:22" ht="15.75" hidden="1" customHeight="1" x14ac:dyDescent="0.15">
      <c r="A134" s="48"/>
      <c r="B134" s="48"/>
      <c r="C134" s="79"/>
      <c r="D134" s="79"/>
      <c r="E134" s="79"/>
      <c r="F134" s="79"/>
      <c r="G134" s="79"/>
      <c r="H134" s="79"/>
      <c r="I134" s="96"/>
      <c r="J134" s="96"/>
      <c r="K134" s="96"/>
      <c r="L134" s="96"/>
      <c r="M134" s="96"/>
      <c r="N134" s="96"/>
      <c r="O134" s="96"/>
      <c r="P134" s="96"/>
      <c r="Q134" s="122"/>
      <c r="R134" s="96"/>
      <c r="S134" s="96"/>
      <c r="T134" s="96"/>
      <c r="U134" s="96"/>
      <c r="V134" s="79"/>
    </row>
    <row r="135" spans="1:22" ht="15.75" hidden="1" customHeight="1" x14ac:dyDescent="0.15">
      <c r="A135" s="48"/>
      <c r="B135" s="48"/>
      <c r="C135" s="79"/>
      <c r="D135" s="79"/>
      <c r="E135" s="79"/>
      <c r="F135" s="79"/>
      <c r="G135" s="79"/>
      <c r="H135" s="79"/>
      <c r="I135" s="96"/>
      <c r="J135" s="96"/>
      <c r="K135" s="96"/>
      <c r="L135" s="96"/>
      <c r="M135" s="96"/>
      <c r="N135" s="96"/>
      <c r="O135" s="96"/>
      <c r="P135" s="96"/>
      <c r="Q135" s="122"/>
      <c r="R135" s="96"/>
      <c r="S135" s="96"/>
      <c r="T135" s="96"/>
      <c r="U135" s="96"/>
      <c r="V135" s="79"/>
    </row>
    <row r="136" spans="1:22" ht="15.75" hidden="1" customHeight="1" x14ac:dyDescent="0.15">
      <c r="A136" s="48"/>
      <c r="B136" s="48"/>
      <c r="C136" s="79"/>
      <c r="D136" s="79"/>
      <c r="E136" s="79"/>
      <c r="F136" s="79"/>
      <c r="G136" s="79"/>
      <c r="H136" s="79"/>
      <c r="I136" s="96"/>
      <c r="J136" s="96"/>
      <c r="K136" s="96"/>
      <c r="L136" s="96"/>
      <c r="M136" s="96"/>
      <c r="N136" s="96"/>
      <c r="O136" s="96"/>
      <c r="P136" s="96"/>
      <c r="Q136" s="122"/>
      <c r="R136" s="96"/>
      <c r="S136" s="96"/>
      <c r="T136" s="96"/>
      <c r="U136" s="96"/>
      <c r="V136" s="79"/>
    </row>
    <row r="137" spans="1:22" ht="15.75" hidden="1" customHeight="1" x14ac:dyDescent="0.15">
      <c r="A137" s="48"/>
      <c r="B137" s="48"/>
      <c r="C137" s="79"/>
      <c r="D137" s="79"/>
      <c r="E137" s="79"/>
      <c r="F137" s="79"/>
      <c r="G137" s="79"/>
      <c r="H137" s="79"/>
      <c r="I137" s="96"/>
      <c r="J137" s="96"/>
      <c r="K137" s="96"/>
      <c r="L137" s="96"/>
      <c r="M137" s="96"/>
      <c r="N137" s="96"/>
      <c r="O137" s="96"/>
      <c r="P137" s="96"/>
      <c r="Q137" s="122"/>
      <c r="R137" s="96"/>
      <c r="S137" s="96"/>
      <c r="T137" s="96"/>
      <c r="U137" s="96"/>
      <c r="V137" s="79"/>
    </row>
    <row r="138" spans="1:22" ht="15.75" hidden="1" customHeight="1" x14ac:dyDescent="0.15">
      <c r="A138" s="48"/>
      <c r="B138" s="48"/>
      <c r="C138" s="79"/>
      <c r="D138" s="79"/>
      <c r="E138" s="79"/>
      <c r="F138" s="79"/>
      <c r="G138" s="79"/>
      <c r="H138" s="79"/>
      <c r="I138" s="96"/>
      <c r="J138" s="96"/>
      <c r="K138" s="96"/>
      <c r="L138" s="96"/>
      <c r="M138" s="96"/>
      <c r="N138" s="96"/>
      <c r="O138" s="96"/>
      <c r="P138" s="96"/>
      <c r="Q138" s="122"/>
      <c r="R138" s="96"/>
      <c r="S138" s="96"/>
      <c r="T138" s="96"/>
      <c r="U138" s="96"/>
      <c r="V138" s="79"/>
    </row>
    <row r="139" spans="1:22" ht="15.75" hidden="1" customHeight="1" x14ac:dyDescent="0.15">
      <c r="A139" s="48"/>
      <c r="B139" s="48"/>
      <c r="C139" s="79"/>
      <c r="D139" s="79"/>
      <c r="E139" s="79"/>
      <c r="F139" s="79"/>
      <c r="G139" s="79"/>
      <c r="H139" s="79"/>
      <c r="I139" s="96"/>
      <c r="J139" s="96"/>
      <c r="K139" s="96"/>
      <c r="L139" s="96"/>
      <c r="M139" s="96"/>
      <c r="N139" s="96"/>
      <c r="O139" s="96"/>
      <c r="P139" s="96"/>
      <c r="Q139" s="122"/>
      <c r="R139" s="96"/>
      <c r="S139" s="96"/>
      <c r="T139" s="96"/>
      <c r="U139" s="96"/>
      <c r="V139" s="79"/>
    </row>
    <row r="140" spans="1:22" ht="15.75" hidden="1" customHeight="1" x14ac:dyDescent="0.15">
      <c r="A140" s="48"/>
      <c r="B140" s="48"/>
      <c r="C140" s="79"/>
      <c r="D140" s="79"/>
      <c r="E140" s="79"/>
      <c r="F140" s="79"/>
      <c r="G140" s="79"/>
      <c r="H140" s="79"/>
      <c r="I140" s="96"/>
      <c r="J140" s="96"/>
      <c r="K140" s="96"/>
      <c r="L140" s="96"/>
      <c r="M140" s="96"/>
      <c r="N140" s="96"/>
      <c r="O140" s="96"/>
      <c r="P140" s="96"/>
      <c r="Q140" s="122"/>
      <c r="R140" s="96"/>
      <c r="S140" s="96"/>
      <c r="T140" s="96"/>
      <c r="U140" s="96"/>
      <c r="V140" s="79"/>
    </row>
    <row r="141" spans="1:22" ht="15.75" hidden="1" customHeight="1" x14ac:dyDescent="0.15">
      <c r="A141" s="48"/>
      <c r="B141" s="48"/>
      <c r="C141" s="79"/>
      <c r="D141" s="79"/>
      <c r="E141" s="79"/>
      <c r="F141" s="79"/>
      <c r="G141" s="79"/>
      <c r="H141" s="79"/>
      <c r="I141" s="96"/>
      <c r="J141" s="96"/>
      <c r="K141" s="96"/>
      <c r="L141" s="96"/>
      <c r="M141" s="96"/>
      <c r="N141" s="96"/>
      <c r="O141" s="96"/>
      <c r="P141" s="96"/>
      <c r="Q141" s="122"/>
      <c r="R141" s="96"/>
      <c r="S141" s="96"/>
      <c r="T141" s="96"/>
      <c r="U141" s="96"/>
      <c r="V141" s="79"/>
    </row>
    <row r="142" spans="1:22" ht="15.75" hidden="1" customHeight="1" x14ac:dyDescent="0.15">
      <c r="A142" s="48"/>
      <c r="B142" s="48"/>
      <c r="C142" s="79"/>
      <c r="D142" s="79"/>
      <c r="E142" s="79"/>
      <c r="F142" s="79"/>
      <c r="G142" s="79"/>
      <c r="H142" s="79"/>
      <c r="I142" s="96"/>
      <c r="J142" s="96"/>
      <c r="K142" s="96"/>
      <c r="L142" s="96"/>
      <c r="M142" s="96"/>
      <c r="N142" s="96"/>
      <c r="O142" s="96"/>
      <c r="P142" s="96"/>
      <c r="Q142" s="122"/>
      <c r="R142" s="96"/>
      <c r="S142" s="96"/>
      <c r="T142" s="96"/>
      <c r="U142" s="96"/>
      <c r="V142" s="79"/>
    </row>
    <row r="143" spans="1:22" ht="15.75" hidden="1" customHeight="1" x14ac:dyDescent="0.15">
      <c r="A143" s="48"/>
      <c r="B143" s="48"/>
      <c r="C143" s="79"/>
      <c r="D143" s="79"/>
      <c r="E143" s="79"/>
      <c r="F143" s="79"/>
      <c r="G143" s="79"/>
      <c r="H143" s="79"/>
      <c r="I143" s="96"/>
      <c r="J143" s="96"/>
      <c r="K143" s="96"/>
      <c r="L143" s="96"/>
      <c r="M143" s="96"/>
      <c r="N143" s="96"/>
      <c r="O143" s="96"/>
      <c r="P143" s="96"/>
      <c r="Q143" s="122"/>
      <c r="R143" s="96"/>
      <c r="S143" s="96"/>
      <c r="T143" s="96"/>
      <c r="U143" s="96"/>
      <c r="V143" s="79"/>
    </row>
    <row r="144" spans="1:22" ht="15.75" hidden="1" customHeight="1" x14ac:dyDescent="0.15">
      <c r="A144" s="48"/>
      <c r="B144" s="48"/>
      <c r="C144" s="79"/>
      <c r="D144" s="79"/>
      <c r="E144" s="79"/>
      <c r="F144" s="79"/>
      <c r="G144" s="79"/>
      <c r="H144" s="79"/>
      <c r="I144" s="96"/>
      <c r="J144" s="96"/>
      <c r="K144" s="96"/>
      <c r="L144" s="96"/>
      <c r="M144" s="96"/>
      <c r="N144" s="96"/>
      <c r="O144" s="96"/>
      <c r="P144" s="96"/>
      <c r="Q144" s="122"/>
      <c r="R144" s="96"/>
      <c r="S144" s="96"/>
      <c r="T144" s="96"/>
      <c r="U144" s="96"/>
      <c r="V144" s="79"/>
    </row>
    <row r="145" spans="1:22" ht="15.75" customHeight="1" x14ac:dyDescent="0.15">
      <c r="A145" s="48"/>
      <c r="B145" s="48"/>
      <c r="C145" s="79"/>
      <c r="D145" s="79"/>
      <c r="E145" s="79"/>
      <c r="F145" s="79"/>
      <c r="G145" s="79"/>
      <c r="H145" s="79"/>
      <c r="I145" s="96"/>
      <c r="J145" s="79"/>
      <c r="K145" s="79"/>
      <c r="L145" s="79"/>
      <c r="M145" s="79"/>
      <c r="N145" s="79"/>
      <c r="O145" s="79"/>
      <c r="P145" s="79"/>
      <c r="Q145" s="120"/>
      <c r="R145" s="79"/>
      <c r="S145" s="79"/>
      <c r="T145" s="79"/>
      <c r="U145" s="79"/>
      <c r="V145" s="79"/>
    </row>
    <row r="146" spans="1:22" ht="20.100000000000001" customHeight="1" x14ac:dyDescent="0.15">
      <c r="A146" s="48"/>
      <c r="B146" s="48"/>
      <c r="C146" s="97" t="s">
        <v>87</v>
      </c>
      <c r="D146" s="98"/>
      <c r="E146" s="98"/>
      <c r="F146" s="98"/>
      <c r="G146" s="98"/>
      <c r="H146" s="99"/>
      <c r="I146" s="100"/>
      <c r="K146" s="100"/>
    </row>
    <row r="147" spans="1:22" ht="15.75" customHeight="1" x14ac:dyDescent="0.15">
      <c r="A147" s="48"/>
      <c r="B147" s="48"/>
      <c r="C147" s="68"/>
      <c r="D147" s="69"/>
      <c r="E147" s="69"/>
      <c r="F147" s="69"/>
      <c r="G147" s="69"/>
      <c r="H147" s="69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2"/>
    </row>
    <row r="148" spans="1:22" ht="20.100000000000001" customHeight="1" x14ac:dyDescent="0.15">
      <c r="A148" s="48"/>
      <c r="B148" s="48"/>
      <c r="C148" s="68"/>
      <c r="D148" s="123" t="s">
        <v>94</v>
      </c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80"/>
      <c r="U148" s="79"/>
      <c r="V148" s="78"/>
    </row>
    <row r="149" spans="1:22" ht="20.100000000000001" customHeight="1" x14ac:dyDescent="0.15">
      <c r="A149" s="48">
        <f>IF(AND($I149&lt;&gt;"しない", $I149&lt;&gt;"する"), 1001, 0)</f>
        <v>0</v>
      </c>
      <c r="B149" s="48"/>
      <c r="C149" s="68"/>
      <c r="D149" s="74">
        <v>1</v>
      </c>
      <c r="E149" s="75" t="s">
        <v>95</v>
      </c>
      <c r="F149" s="75"/>
      <c r="G149" s="75"/>
      <c r="H149" s="75"/>
      <c r="I149" s="15" t="s">
        <v>181</v>
      </c>
      <c r="J149" s="15"/>
      <c r="K149" s="15"/>
      <c r="L149" s="15"/>
      <c r="M149" s="15"/>
      <c r="N149" s="79"/>
      <c r="O149" s="79"/>
      <c r="P149" s="79"/>
      <c r="Q149" s="79"/>
      <c r="R149" s="79"/>
      <c r="S149" s="79"/>
      <c r="T149" s="79"/>
      <c r="U149" s="79"/>
      <c r="V149" s="78"/>
    </row>
    <row r="150" spans="1:22" ht="20.100000000000001" customHeight="1" x14ac:dyDescent="0.15">
      <c r="A150" s="48"/>
      <c r="B150" s="48"/>
      <c r="C150" s="68"/>
      <c r="D150" s="79"/>
      <c r="E150" s="75"/>
      <c r="F150" s="75"/>
      <c r="G150" s="75"/>
      <c r="H150" s="75"/>
      <c r="I150" s="88"/>
      <c r="J150" s="81" t="s">
        <v>96</v>
      </c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78"/>
    </row>
    <row r="151" spans="1:22" ht="20.100000000000001" customHeight="1" x14ac:dyDescent="0.15">
      <c r="A151" s="48">
        <f>IF(AND($I149="する",TRIM($I151)=""), 1001, 0)</f>
        <v>0</v>
      </c>
      <c r="B151" s="48"/>
      <c r="C151" s="73"/>
      <c r="D151" s="74">
        <v>2</v>
      </c>
      <c r="E151" s="124" t="s">
        <v>0</v>
      </c>
      <c r="F151" s="124"/>
      <c r="G151" s="124"/>
      <c r="H151" s="124"/>
      <c r="I151" s="33"/>
      <c r="J151" s="34"/>
      <c r="K151" s="34"/>
      <c r="L151" s="34"/>
      <c r="M151" s="34"/>
      <c r="N151" s="79"/>
      <c r="O151" s="79"/>
      <c r="P151" s="79"/>
      <c r="Q151" s="79"/>
      <c r="R151" s="79"/>
      <c r="S151" s="79"/>
      <c r="T151" s="79"/>
      <c r="U151" s="79"/>
      <c r="V151" s="78"/>
    </row>
    <row r="152" spans="1:22" ht="20.100000000000001" customHeight="1" x14ac:dyDescent="0.15">
      <c r="A152" s="48"/>
      <c r="B152" s="48"/>
      <c r="C152" s="73"/>
      <c r="D152" s="74"/>
      <c r="E152" s="75"/>
      <c r="F152" s="75"/>
      <c r="G152" s="75"/>
      <c r="H152" s="75"/>
      <c r="I152" s="76"/>
      <c r="J152" s="81" t="s">
        <v>171</v>
      </c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78"/>
    </row>
    <row r="153" spans="1:22" ht="20.100000000000001" customHeight="1" x14ac:dyDescent="0.15">
      <c r="A153" s="48">
        <f>IF(AND($I149="する",TRIM($I153)=""), 1001, 0)</f>
        <v>0</v>
      </c>
      <c r="B153" s="48"/>
      <c r="C153" s="73"/>
      <c r="D153" s="74">
        <v>3</v>
      </c>
      <c r="E153" s="124" t="s">
        <v>1</v>
      </c>
      <c r="F153" s="124"/>
      <c r="G153" s="124"/>
      <c r="H153" s="124"/>
      <c r="I153" s="36"/>
      <c r="J153" s="36"/>
      <c r="K153" s="36"/>
      <c r="L153" s="36"/>
      <c r="M153" s="36"/>
      <c r="N153" s="36"/>
      <c r="O153" s="36"/>
      <c r="P153" s="36"/>
      <c r="Q153" s="37"/>
      <c r="R153" s="36"/>
      <c r="S153" s="36"/>
      <c r="T153" s="36"/>
      <c r="U153" s="36"/>
      <c r="V153" s="78"/>
    </row>
    <row r="154" spans="1:22" ht="20.100000000000001" customHeight="1" x14ac:dyDescent="0.15">
      <c r="A154" s="48"/>
      <c r="B154" s="48"/>
      <c r="C154" s="73"/>
      <c r="D154" s="74"/>
      <c r="E154" s="75"/>
      <c r="F154" s="75"/>
      <c r="G154" s="75"/>
      <c r="H154" s="75"/>
      <c r="I154" s="76"/>
      <c r="J154" s="81" t="s">
        <v>20</v>
      </c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78"/>
    </row>
    <row r="155" spans="1:22" ht="20.100000000000001" customHeight="1" x14ac:dyDescent="0.15">
      <c r="A155" s="48"/>
      <c r="B155" s="48"/>
      <c r="C155" s="73"/>
      <c r="D155" s="74">
        <v>4</v>
      </c>
      <c r="E155" s="124" t="s">
        <v>31</v>
      </c>
      <c r="F155" s="124"/>
      <c r="G155" s="124"/>
      <c r="H155" s="124"/>
      <c r="I155" s="15"/>
      <c r="J155" s="15"/>
      <c r="K155" s="15"/>
      <c r="L155" s="15"/>
      <c r="M155" s="15"/>
      <c r="N155" s="15"/>
      <c r="O155" s="15"/>
      <c r="P155" s="15"/>
      <c r="Q155" s="38"/>
      <c r="R155" s="15"/>
      <c r="S155" s="15"/>
      <c r="T155" s="15"/>
      <c r="U155" s="15"/>
      <c r="V155" s="78"/>
    </row>
    <row r="156" spans="1:22" ht="20.100000000000001" customHeight="1" x14ac:dyDescent="0.15">
      <c r="A156" s="48"/>
      <c r="B156" s="48"/>
      <c r="C156" s="73"/>
      <c r="D156" s="74"/>
      <c r="E156" s="75"/>
      <c r="F156" s="75"/>
      <c r="G156" s="75"/>
      <c r="H156" s="75"/>
      <c r="I156" s="76"/>
      <c r="J156" s="81" t="s">
        <v>10</v>
      </c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78"/>
    </row>
    <row r="157" spans="1:22" ht="20.100000000000001" customHeight="1" x14ac:dyDescent="0.15">
      <c r="A157" s="48">
        <f>IF(AND($I149="する",TRIM($I157)=""), 1001, 0)</f>
        <v>0</v>
      </c>
      <c r="B157" s="48"/>
      <c r="C157" s="73"/>
      <c r="D157" s="74">
        <v>5</v>
      </c>
      <c r="E157" s="124" t="s">
        <v>32</v>
      </c>
      <c r="F157" s="124"/>
      <c r="G157" s="124"/>
      <c r="H157" s="124"/>
      <c r="I157" s="15"/>
      <c r="J157" s="15"/>
      <c r="K157" s="15"/>
      <c r="L157" s="15"/>
      <c r="M157" s="15"/>
      <c r="N157" s="15"/>
      <c r="O157" s="15"/>
      <c r="P157" s="15"/>
      <c r="Q157" s="38"/>
      <c r="R157" s="15"/>
      <c r="S157" s="15"/>
      <c r="T157" s="15"/>
      <c r="U157" s="15"/>
      <c r="V157" s="78"/>
    </row>
    <row r="158" spans="1:22" ht="20.100000000000001" customHeight="1" x14ac:dyDescent="0.15">
      <c r="A158" s="48"/>
      <c r="B158" s="48"/>
      <c r="C158" s="82"/>
      <c r="D158" s="79"/>
      <c r="E158" s="75"/>
      <c r="F158" s="75"/>
      <c r="G158" s="75"/>
      <c r="H158" s="75"/>
      <c r="I158" s="76"/>
      <c r="J158" s="81" t="s">
        <v>11</v>
      </c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78"/>
    </row>
    <row r="159" spans="1:22" ht="20.100000000000001" customHeight="1" x14ac:dyDescent="0.15">
      <c r="A159" s="48">
        <f>IF(AND($I149="する",NOT(AND(TRIM($I159)&lt;&gt;"",ISNUMBER(VALUE(SUBSTITUTE($I159,"-","")))))), 1001, 0)</f>
        <v>0</v>
      </c>
      <c r="B159" s="48"/>
      <c r="C159" s="73"/>
      <c r="D159" s="74">
        <v>6</v>
      </c>
      <c r="E159" s="124" t="s">
        <v>6</v>
      </c>
      <c r="F159" s="124"/>
      <c r="G159" s="124"/>
      <c r="H159" s="124"/>
      <c r="I159" s="15"/>
      <c r="J159" s="15"/>
      <c r="K159" s="15"/>
      <c r="L159" s="15"/>
      <c r="M159" s="15"/>
      <c r="N159" s="79"/>
      <c r="O159" s="79"/>
      <c r="P159" s="79"/>
      <c r="Q159" s="79"/>
      <c r="R159" s="79"/>
      <c r="S159" s="79"/>
      <c r="T159" s="79"/>
      <c r="U159" s="79"/>
      <c r="V159" s="78"/>
    </row>
    <row r="160" spans="1:22" ht="20.100000000000001" customHeight="1" x14ac:dyDescent="0.15">
      <c r="A160" s="48"/>
      <c r="B160" s="48"/>
      <c r="C160" s="82"/>
      <c r="D160" s="79"/>
      <c r="E160" s="75"/>
      <c r="F160" s="75"/>
      <c r="G160" s="75"/>
      <c r="H160" s="75"/>
      <c r="I160" s="76"/>
      <c r="J160" s="81" t="s">
        <v>172</v>
      </c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78"/>
    </row>
    <row r="161" spans="1:23" ht="20.100000000000001" customHeight="1" x14ac:dyDescent="0.15">
      <c r="A161" s="48">
        <f>IF(AND($I149="する",AND(TRIM($I161)&lt;&gt;"",NOT(ISNUMBER(VALUE(SUBSTITUTE($I161,"-","")))))), 1001, 0)</f>
        <v>0</v>
      </c>
      <c r="B161" s="48"/>
      <c r="C161" s="73"/>
      <c r="D161" s="74">
        <v>7</v>
      </c>
      <c r="E161" s="124" t="s">
        <v>7</v>
      </c>
      <c r="F161" s="124"/>
      <c r="G161" s="124"/>
      <c r="H161" s="124"/>
      <c r="I161" s="15"/>
      <c r="J161" s="15"/>
      <c r="K161" s="15"/>
      <c r="L161" s="15"/>
      <c r="M161" s="15"/>
      <c r="N161" s="79"/>
      <c r="O161" s="79"/>
      <c r="P161" s="79"/>
      <c r="Q161" s="79"/>
      <c r="R161" s="79"/>
      <c r="S161" s="79"/>
      <c r="T161" s="79"/>
      <c r="U161" s="79"/>
      <c r="V161" s="78"/>
    </row>
    <row r="162" spans="1:23" ht="20.100000000000001" customHeight="1" x14ac:dyDescent="0.15">
      <c r="A162" s="48"/>
      <c r="B162" s="48"/>
      <c r="C162" s="82"/>
      <c r="D162" s="79"/>
      <c r="E162" s="75"/>
      <c r="F162" s="75"/>
      <c r="G162" s="75"/>
      <c r="H162" s="75"/>
      <c r="I162" s="76"/>
      <c r="J162" s="81" t="s">
        <v>91</v>
      </c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78"/>
    </row>
    <row r="163" spans="1:23" ht="15.75" customHeight="1" x14ac:dyDescent="0.15">
      <c r="A163" s="48"/>
      <c r="B163" s="48"/>
      <c r="C163" s="90"/>
      <c r="D163" s="91"/>
      <c r="E163" s="125"/>
      <c r="F163" s="125"/>
      <c r="G163" s="125"/>
      <c r="H163" s="125"/>
      <c r="I163" s="92"/>
      <c r="J163" s="92"/>
      <c r="K163" s="93"/>
      <c r="L163" s="92"/>
      <c r="M163" s="92"/>
      <c r="N163" s="92"/>
      <c r="O163" s="92"/>
      <c r="P163" s="92"/>
      <c r="Q163" s="92"/>
      <c r="R163" s="92"/>
      <c r="S163" s="92"/>
      <c r="T163" s="92"/>
      <c r="U163" s="126"/>
      <c r="V163" s="94"/>
      <c r="W163" s="110"/>
    </row>
    <row r="164" spans="1:23" ht="15.75" customHeight="1" x14ac:dyDescent="0.15">
      <c r="A164" s="48"/>
      <c r="B164" s="48"/>
      <c r="C164" s="79"/>
      <c r="D164" s="79"/>
      <c r="E164" s="79"/>
      <c r="F164" s="79"/>
      <c r="G164" s="79"/>
      <c r="H164" s="79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127"/>
      <c r="V164" s="79"/>
      <c r="W164" s="110"/>
    </row>
    <row r="165" spans="1:23" ht="15.75" customHeight="1" x14ac:dyDescent="0.15">
      <c r="A165" s="48"/>
      <c r="B165" s="48"/>
      <c r="C165" s="79"/>
      <c r="D165" s="79"/>
      <c r="E165" s="79"/>
      <c r="F165" s="79"/>
      <c r="G165" s="79"/>
      <c r="H165" s="79"/>
      <c r="I165" s="79"/>
      <c r="J165" s="96"/>
      <c r="K165" s="10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</row>
    <row r="166" spans="1:23" ht="20.100000000000001" customHeight="1" x14ac:dyDescent="0.15">
      <c r="A166" s="48"/>
      <c r="B166" s="48"/>
      <c r="C166" s="97" t="s">
        <v>35</v>
      </c>
      <c r="D166" s="98"/>
      <c r="E166" s="98"/>
      <c r="F166" s="98"/>
      <c r="G166" s="98"/>
      <c r="H166" s="99"/>
      <c r="I166" s="128"/>
      <c r="J166" s="129"/>
      <c r="K166" s="129"/>
      <c r="L166" s="129"/>
    </row>
    <row r="167" spans="1:23" ht="15.75" customHeight="1" x14ac:dyDescent="0.15">
      <c r="A167" s="48"/>
      <c r="B167" s="48"/>
      <c r="C167" s="68"/>
      <c r="D167" s="130"/>
      <c r="E167" s="130"/>
      <c r="F167" s="130"/>
      <c r="G167" s="130"/>
      <c r="H167" s="130"/>
      <c r="I167" s="130"/>
      <c r="J167" s="130"/>
      <c r="K167" s="130"/>
      <c r="L167" s="130"/>
      <c r="M167" s="71"/>
      <c r="N167" s="71"/>
      <c r="O167" s="71"/>
      <c r="P167" s="71"/>
      <c r="Q167" s="131"/>
      <c r="R167" s="71"/>
      <c r="S167" s="71"/>
      <c r="T167" s="71"/>
      <c r="U167" s="131"/>
      <c r="V167" s="132"/>
    </row>
    <row r="168" spans="1:23" ht="20.100000000000001" customHeight="1" x14ac:dyDescent="0.15">
      <c r="A168" s="48"/>
      <c r="B168" s="48"/>
      <c r="C168" s="73"/>
      <c r="D168" s="74">
        <v>1</v>
      </c>
      <c r="E168" s="79" t="s">
        <v>97</v>
      </c>
      <c r="F168" s="79"/>
      <c r="P168" s="133"/>
      <c r="Q168" s="134"/>
      <c r="R168" s="134"/>
      <c r="S168" s="134"/>
      <c r="T168" s="134"/>
      <c r="U168" s="134"/>
      <c r="V168" s="78"/>
    </row>
    <row r="169" spans="1:23" ht="55.5" customHeight="1" x14ac:dyDescent="0.15">
      <c r="A169" s="48"/>
      <c r="B169" s="48"/>
      <c r="C169" s="73"/>
      <c r="D169" s="74"/>
      <c r="E169" s="135" t="s">
        <v>98</v>
      </c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78"/>
    </row>
    <row r="170" spans="1:23" ht="20.100000000000001" customHeight="1" x14ac:dyDescent="0.15">
      <c r="A170" s="48">
        <f>IF(COUNTIF($K171:$K174,"○")&gt;1, 1001, 0)</f>
        <v>0</v>
      </c>
      <c r="B170" s="243"/>
      <c r="C170" s="73"/>
      <c r="D170" s="74"/>
      <c r="E170" s="136" t="s">
        <v>99</v>
      </c>
      <c r="F170" s="137"/>
      <c r="G170" s="137"/>
      <c r="H170" s="137"/>
      <c r="I170" s="137"/>
      <c r="J170" s="138"/>
      <c r="K170" s="139" t="s">
        <v>100</v>
      </c>
      <c r="L170" s="140" t="s">
        <v>101</v>
      </c>
      <c r="M170" s="141"/>
      <c r="N170" s="141"/>
      <c r="O170" s="142"/>
      <c r="P170" s="143" t="s">
        <v>102</v>
      </c>
      <c r="Q170" s="144"/>
      <c r="R170" s="145"/>
      <c r="U170" s="146"/>
      <c r="V170" s="78"/>
    </row>
    <row r="171" spans="1:23" ht="20.100000000000001" customHeight="1" x14ac:dyDescent="0.15">
      <c r="A171" s="48"/>
      <c r="B171" s="48"/>
      <c r="C171" s="73"/>
      <c r="D171" s="147"/>
      <c r="E171" s="148" t="s">
        <v>103</v>
      </c>
      <c r="F171" s="149"/>
      <c r="G171" s="149"/>
      <c r="H171" s="149"/>
      <c r="I171" s="149"/>
      <c r="J171" s="150"/>
      <c r="K171" s="9"/>
      <c r="L171" s="151"/>
      <c r="M171" s="152"/>
      <c r="N171" s="152"/>
      <c r="O171" s="153"/>
      <c r="P171" s="154"/>
      <c r="Q171" s="155"/>
      <c r="R171" s="156"/>
      <c r="U171" s="146"/>
      <c r="V171" s="78"/>
    </row>
    <row r="172" spans="1:23" ht="20.100000000000001" customHeight="1" x14ac:dyDescent="0.15">
      <c r="A172" s="48">
        <f>IF(AND($K172="○",TRIM($L172)=""), 1001, 0)</f>
        <v>0</v>
      </c>
      <c r="B172" s="48"/>
      <c r="C172" s="73"/>
      <c r="D172" s="147"/>
      <c r="E172" s="157" t="s">
        <v>104</v>
      </c>
      <c r="F172" s="158"/>
      <c r="G172" s="158"/>
      <c r="H172" s="158"/>
      <c r="I172" s="158"/>
      <c r="J172" s="159"/>
      <c r="K172" s="10"/>
      <c r="L172" s="28"/>
      <c r="M172" s="29"/>
      <c r="N172" s="29"/>
      <c r="O172" s="30"/>
      <c r="P172" s="160"/>
      <c r="Q172" s="161"/>
      <c r="R172" s="162"/>
      <c r="U172" s="80"/>
      <c r="V172" s="78"/>
    </row>
    <row r="173" spans="1:23" ht="20.100000000000001" customHeight="1" x14ac:dyDescent="0.15">
      <c r="A173" s="48">
        <f>IF(AND($K173="○",TRIM($L173)=""), 1001, 0)</f>
        <v>0</v>
      </c>
      <c r="B173" s="48"/>
      <c r="C173" s="73"/>
      <c r="D173" s="147"/>
      <c r="E173" s="157" t="s">
        <v>105</v>
      </c>
      <c r="F173" s="158"/>
      <c r="G173" s="158"/>
      <c r="H173" s="158"/>
      <c r="I173" s="158"/>
      <c r="J173" s="159"/>
      <c r="K173" s="11"/>
      <c r="L173" s="28"/>
      <c r="M173" s="29"/>
      <c r="N173" s="29"/>
      <c r="O173" s="30"/>
      <c r="P173" s="163">
        <v>100</v>
      </c>
      <c r="Q173" s="164"/>
      <c r="R173" s="165" t="s">
        <v>106</v>
      </c>
      <c r="U173" s="80"/>
      <c r="V173" s="78"/>
    </row>
    <row r="174" spans="1:23" ht="20.100000000000001" customHeight="1" x14ac:dyDescent="0.15">
      <c r="A174" s="48">
        <f>IF(AND($K174="○",OR(TRIM($L174)="",TRIM($P174)="")), 1001, 0)</f>
        <v>0</v>
      </c>
      <c r="B174" s="48"/>
      <c r="C174" s="73"/>
      <c r="D174" s="147"/>
      <c r="E174" s="166" t="s">
        <v>107</v>
      </c>
      <c r="F174" s="167"/>
      <c r="G174" s="167"/>
      <c r="H174" s="167"/>
      <c r="I174" s="167"/>
      <c r="J174" s="168"/>
      <c r="K174" s="31"/>
      <c r="L174" s="28"/>
      <c r="M174" s="29"/>
      <c r="N174" s="29"/>
      <c r="O174" s="30"/>
      <c r="P174" s="26"/>
      <c r="Q174" s="27"/>
      <c r="R174" s="169" t="s">
        <v>106</v>
      </c>
      <c r="U174" s="80"/>
      <c r="V174" s="78"/>
    </row>
    <row r="175" spans="1:23" ht="20.100000000000001" customHeight="1" x14ac:dyDescent="0.15">
      <c r="A175" s="48"/>
      <c r="B175" s="48"/>
      <c r="C175" s="73"/>
      <c r="D175" s="147"/>
      <c r="E175" s="170"/>
      <c r="F175" s="171"/>
      <c r="G175" s="171"/>
      <c r="H175" s="171"/>
      <c r="I175" s="171"/>
      <c r="J175" s="172"/>
      <c r="K175" s="32"/>
      <c r="L175" s="23"/>
      <c r="M175" s="24"/>
      <c r="N175" s="24"/>
      <c r="O175" s="25"/>
      <c r="P175" s="21"/>
      <c r="Q175" s="22"/>
      <c r="R175" s="173" t="s">
        <v>106</v>
      </c>
      <c r="U175" s="80"/>
      <c r="V175" s="78"/>
    </row>
    <row r="176" spans="1:23" ht="20.100000000000001" customHeight="1" x14ac:dyDescent="0.15">
      <c r="A176" s="48"/>
      <c r="B176" s="48"/>
      <c r="C176" s="73"/>
      <c r="D176" s="74"/>
      <c r="E176" s="174"/>
      <c r="F176" s="174"/>
      <c r="G176" s="174"/>
      <c r="H176" s="174"/>
      <c r="I176" s="174"/>
      <c r="J176" s="174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78"/>
    </row>
    <row r="177" spans="1:23" ht="20.100000000000001" customHeight="1" x14ac:dyDescent="0.15">
      <c r="A177" s="48">
        <f>IF(TRIM($I177)="", 1001, 0)</f>
        <v>1001</v>
      </c>
      <c r="B177" s="48"/>
      <c r="C177" s="73"/>
      <c r="D177" s="74">
        <v>2</v>
      </c>
      <c r="E177" s="50" t="s">
        <v>15</v>
      </c>
      <c r="I177" s="40"/>
      <c r="J177" s="40"/>
      <c r="K177" s="40"/>
      <c r="L177" s="40"/>
      <c r="M177" s="40"/>
      <c r="N177" s="79" t="s">
        <v>17</v>
      </c>
      <c r="O177" s="79"/>
      <c r="P177" s="79"/>
      <c r="Q177" s="79"/>
      <c r="R177" s="79"/>
      <c r="S177" s="79"/>
      <c r="T177" s="79"/>
      <c r="U177" s="79"/>
      <c r="V177" s="78"/>
    </row>
    <row r="178" spans="1:23" ht="30" customHeight="1" x14ac:dyDescent="0.15">
      <c r="A178" s="48"/>
      <c r="B178" s="48"/>
      <c r="C178" s="82"/>
      <c r="D178" s="79"/>
      <c r="E178" s="79"/>
      <c r="F178" s="79"/>
      <c r="G178" s="79"/>
      <c r="H178" s="79"/>
      <c r="I178" s="76"/>
      <c r="J178" s="102" t="s">
        <v>184</v>
      </c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78"/>
    </row>
    <row r="179" spans="1:23" ht="20.100000000000001" customHeight="1" x14ac:dyDescent="0.15">
      <c r="A179" s="48">
        <f>IF(TRIM($I179)="", 1001, 0)</f>
        <v>1001</v>
      </c>
      <c r="B179" s="48"/>
      <c r="C179" s="73"/>
      <c r="D179" s="74">
        <v>3</v>
      </c>
      <c r="E179" s="50" t="s">
        <v>16</v>
      </c>
      <c r="I179" s="40"/>
      <c r="J179" s="40"/>
      <c r="K179" s="40"/>
      <c r="L179" s="40"/>
      <c r="M179" s="40"/>
      <c r="N179" s="79" t="s">
        <v>19</v>
      </c>
      <c r="O179" s="79"/>
      <c r="P179" s="79"/>
      <c r="Q179" s="79"/>
      <c r="R179" s="79"/>
      <c r="S179" s="79"/>
      <c r="T179" s="79"/>
      <c r="U179" s="79"/>
      <c r="V179" s="78"/>
    </row>
    <row r="180" spans="1:23" ht="20.100000000000001" customHeight="1" x14ac:dyDescent="0.15">
      <c r="A180" s="48"/>
      <c r="B180" s="48"/>
      <c r="C180" s="82"/>
      <c r="D180" s="79"/>
      <c r="E180" s="79"/>
      <c r="F180" s="79"/>
      <c r="G180" s="79"/>
      <c r="H180" s="79"/>
      <c r="I180" s="76"/>
      <c r="J180" s="81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78"/>
    </row>
    <row r="181" spans="1:23" ht="15.75" customHeight="1" x14ac:dyDescent="0.15">
      <c r="A181" s="48"/>
      <c r="B181" s="48"/>
      <c r="C181" s="90"/>
      <c r="D181" s="91"/>
      <c r="E181" s="125"/>
      <c r="F181" s="125"/>
      <c r="G181" s="125"/>
      <c r="H181" s="125"/>
      <c r="I181" s="92"/>
      <c r="J181" s="92"/>
      <c r="K181" s="93"/>
      <c r="L181" s="92"/>
      <c r="M181" s="92"/>
      <c r="N181" s="92"/>
      <c r="O181" s="92"/>
      <c r="P181" s="92"/>
      <c r="Q181" s="92"/>
      <c r="R181" s="92"/>
      <c r="S181" s="92"/>
      <c r="T181" s="92"/>
      <c r="U181" s="126"/>
      <c r="V181" s="94"/>
      <c r="W181" s="110"/>
    </row>
    <row r="182" spans="1:23" ht="15.75" customHeight="1" x14ac:dyDescent="0.15">
      <c r="A182" s="48"/>
      <c r="B182" s="48"/>
      <c r="C182" s="79"/>
      <c r="D182" s="79"/>
      <c r="E182" s="79"/>
      <c r="F182" s="79"/>
      <c r="G182" s="79"/>
      <c r="H182" s="79"/>
      <c r="I182" s="79"/>
      <c r="J182" s="96"/>
      <c r="K182" s="96"/>
      <c r="L182" s="176"/>
      <c r="M182" s="79"/>
      <c r="N182" s="177"/>
      <c r="O182" s="79"/>
      <c r="P182" s="120"/>
      <c r="Q182" s="120"/>
      <c r="R182" s="120"/>
      <c r="S182" s="177"/>
      <c r="T182" s="177"/>
      <c r="U182" s="177"/>
      <c r="V182" s="79"/>
      <c r="W182" s="177"/>
    </row>
    <row r="183" spans="1:23" ht="20.100000000000001" customHeight="1" x14ac:dyDescent="0.15">
      <c r="A183" s="48"/>
      <c r="B183" s="48"/>
      <c r="C183" s="97" t="s">
        <v>36</v>
      </c>
      <c r="D183" s="98"/>
      <c r="E183" s="98"/>
      <c r="F183" s="98"/>
      <c r="G183" s="98"/>
      <c r="H183" s="99"/>
      <c r="I183" s="178"/>
      <c r="L183" s="179"/>
      <c r="N183" s="110"/>
      <c r="P183" s="180"/>
      <c r="Q183" s="180"/>
      <c r="R183" s="180"/>
      <c r="S183" s="110"/>
      <c r="T183" s="110"/>
      <c r="U183" s="110"/>
      <c r="W183" s="110"/>
    </row>
    <row r="184" spans="1:23" ht="15.75" customHeight="1" x14ac:dyDescent="0.15">
      <c r="A184" s="48"/>
      <c r="B184" s="48"/>
      <c r="C184" s="68"/>
      <c r="D184" s="69"/>
      <c r="E184" s="69"/>
      <c r="F184" s="69"/>
      <c r="G184" s="69"/>
      <c r="H184" s="69"/>
      <c r="I184" s="69"/>
      <c r="J184" s="71"/>
      <c r="K184" s="71"/>
      <c r="L184" s="131"/>
      <c r="M184" s="131"/>
      <c r="N184" s="114"/>
      <c r="O184" s="114"/>
      <c r="P184" s="181"/>
      <c r="Q184" s="181"/>
      <c r="R184" s="181"/>
      <c r="S184" s="114"/>
      <c r="T184" s="114"/>
      <c r="U184" s="114"/>
      <c r="V184" s="72"/>
      <c r="W184" s="110"/>
    </row>
    <row r="185" spans="1:23" ht="15.75" hidden="1" customHeight="1" x14ac:dyDescent="0.15">
      <c r="A185" s="48"/>
      <c r="B185" s="48"/>
      <c r="C185" s="68"/>
      <c r="D185" s="69"/>
      <c r="E185" s="69"/>
      <c r="F185" s="69"/>
      <c r="G185" s="69"/>
      <c r="H185" s="69"/>
      <c r="I185" s="69"/>
      <c r="J185" s="79"/>
      <c r="K185" s="79"/>
      <c r="L185" s="176"/>
      <c r="M185" s="176"/>
      <c r="N185" s="177"/>
      <c r="O185" s="177"/>
      <c r="P185" s="120"/>
      <c r="Q185" s="120"/>
      <c r="R185" s="120"/>
      <c r="S185" s="177"/>
      <c r="T185" s="177"/>
      <c r="U185" s="177"/>
      <c r="V185" s="78"/>
      <c r="W185" s="110"/>
    </row>
    <row r="186" spans="1:23" ht="20.100000000000001" customHeight="1" x14ac:dyDescent="0.15">
      <c r="A186" s="48">
        <f>IF(OR(OR(NOT(ISNUMBER(VALUE($P186))), TRIM($P186)="", LEN($P186)&gt;6),TRIM($I186)=""), 1001, 0)</f>
        <v>1001</v>
      </c>
      <c r="B186" s="48"/>
      <c r="C186" s="73"/>
      <c r="D186" s="74">
        <v>1</v>
      </c>
      <c r="E186" s="50" t="s">
        <v>14</v>
      </c>
      <c r="I186" s="15"/>
      <c r="J186" s="15"/>
      <c r="K186" s="15"/>
      <c r="L186" s="15"/>
      <c r="M186" s="15"/>
      <c r="N186" s="109" t="s">
        <v>86</v>
      </c>
      <c r="O186" s="182" t="s">
        <v>84</v>
      </c>
      <c r="P186" s="15"/>
      <c r="Q186" s="15"/>
      <c r="R186" s="79" t="s">
        <v>85</v>
      </c>
      <c r="S186" s="79"/>
      <c r="T186" s="79"/>
      <c r="U186" s="79"/>
      <c r="V186" s="78"/>
    </row>
    <row r="187" spans="1:23" ht="30" customHeight="1" x14ac:dyDescent="0.15">
      <c r="A187" s="48"/>
      <c r="B187" s="48"/>
      <c r="C187" s="82"/>
      <c r="D187" s="79"/>
      <c r="E187" s="79"/>
      <c r="F187" s="79"/>
      <c r="G187" s="79"/>
      <c r="H187" s="79"/>
      <c r="I187" s="88"/>
      <c r="J187" s="183" t="s">
        <v>187</v>
      </c>
      <c r="K187" s="183"/>
      <c r="L187" s="183"/>
      <c r="M187" s="183"/>
      <c r="N187" s="183"/>
      <c r="O187" s="183"/>
      <c r="P187" s="183"/>
      <c r="Q187" s="183"/>
      <c r="R187" s="183"/>
      <c r="S187" s="183"/>
      <c r="T187" s="183"/>
      <c r="U187" s="183"/>
      <c r="V187" s="78"/>
    </row>
    <row r="188" spans="1:23" ht="20.100000000000001" customHeight="1" x14ac:dyDescent="0.15">
      <c r="A188" s="48">
        <f>IF(TRIM($I188)="", 1001, 0)</f>
        <v>1001</v>
      </c>
      <c r="B188" s="48"/>
      <c r="C188" s="73"/>
      <c r="D188" s="74">
        <v>2</v>
      </c>
      <c r="E188" s="50" t="s">
        <v>138</v>
      </c>
      <c r="I188" s="16"/>
      <c r="J188" s="15"/>
      <c r="K188" s="15"/>
      <c r="L188" s="15"/>
      <c r="M188" s="15"/>
      <c r="N188" s="182"/>
      <c r="O188" s="79"/>
      <c r="P188" s="79"/>
      <c r="Q188" s="79"/>
      <c r="R188" s="79"/>
      <c r="S188" s="79"/>
      <c r="T188" s="79"/>
      <c r="U188" s="79"/>
      <c r="V188" s="78"/>
    </row>
    <row r="189" spans="1:23" ht="20.100000000000001" customHeight="1" x14ac:dyDescent="0.15">
      <c r="A189" s="48"/>
      <c r="B189" s="48"/>
      <c r="C189" s="82"/>
      <c r="D189" s="79"/>
      <c r="E189" s="79"/>
      <c r="F189" s="79"/>
      <c r="G189" s="79"/>
      <c r="H189" s="79"/>
      <c r="I189" s="88"/>
      <c r="J189" s="81" t="str">
        <f>日付例&amp;"　年月日を入力してください。審査基準日が複数ある場合は、最も新しいものを入力してください。"</f>
        <v>例)2025/4/1、R7/4/1　年月日を入力してください。審査基準日が複数ある場合は、最も新しいものを入力してください。</v>
      </c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78"/>
    </row>
    <row r="190" spans="1:23" ht="53.25" customHeight="1" x14ac:dyDescent="0.15">
      <c r="A190" s="48"/>
      <c r="B190" s="48"/>
      <c r="C190" s="68"/>
      <c r="D190" s="184" t="s">
        <v>191</v>
      </c>
      <c r="E190" s="185"/>
      <c r="F190" s="185"/>
      <c r="G190" s="185"/>
      <c r="H190" s="185"/>
      <c r="I190" s="185"/>
      <c r="J190" s="185"/>
      <c r="K190" s="186"/>
      <c r="L190" s="186"/>
      <c r="M190" s="187"/>
      <c r="N190" s="188"/>
      <c r="O190" s="187"/>
      <c r="P190" s="189"/>
      <c r="Q190" s="187"/>
      <c r="R190" s="189"/>
      <c r="S190" s="187"/>
      <c r="T190" s="188"/>
      <c r="U190" s="187"/>
      <c r="V190" s="78"/>
      <c r="W190" s="110"/>
    </row>
    <row r="191" spans="1:23" ht="30" customHeight="1" x14ac:dyDescent="0.15">
      <c r="A191" s="48">
        <f>IF(COUNTIF(K192:K224,"○")&lt;1, 1001, 0)</f>
        <v>1001</v>
      </c>
      <c r="B191" s="243"/>
      <c r="C191" s="73"/>
      <c r="D191" s="190" t="s">
        <v>179</v>
      </c>
      <c r="E191" s="191"/>
      <c r="F191" s="191"/>
      <c r="G191" s="191"/>
      <c r="H191" s="191"/>
      <c r="I191" s="191"/>
      <c r="J191" s="192"/>
      <c r="K191" s="193" t="s">
        <v>18</v>
      </c>
      <c r="L191" s="194" t="s">
        <v>193</v>
      </c>
      <c r="M191" s="195" t="s">
        <v>190</v>
      </c>
      <c r="N191" s="196"/>
      <c r="O191" s="195" t="s">
        <v>194</v>
      </c>
      <c r="P191" s="197"/>
      <c r="Q191" s="198" t="s">
        <v>180</v>
      </c>
      <c r="R191" s="198"/>
      <c r="S191" s="198"/>
      <c r="T191" s="198"/>
      <c r="U191" s="198"/>
      <c r="V191" s="165"/>
    </row>
    <row r="192" spans="1:23" ht="20.100000000000001" customHeight="1" x14ac:dyDescent="0.15">
      <c r="A192" s="48">
        <f>IF(AND($K192="○", OR(AND($L192&lt;&gt;"一般",$L192&lt;&gt;"特定"),TRIM($M192)="",TRIM($O192)="")), 1001,0)</f>
        <v>0</v>
      </c>
      <c r="B192" s="48"/>
      <c r="C192" s="73"/>
      <c r="D192" s="199" t="s">
        <v>139</v>
      </c>
      <c r="E192" s="200" t="s">
        <v>108</v>
      </c>
      <c r="F192" s="201"/>
      <c r="G192" s="201"/>
      <c r="H192" s="201"/>
      <c r="I192" s="201"/>
      <c r="J192" s="202"/>
      <c r="K192" s="2"/>
      <c r="L192" s="3"/>
      <c r="M192" s="17"/>
      <c r="N192" s="18"/>
      <c r="O192" s="17"/>
      <c r="P192" s="41"/>
      <c r="Q192" s="203"/>
      <c r="R192" s="204"/>
      <c r="S192" s="204"/>
      <c r="T192" s="204"/>
      <c r="U192" s="205"/>
      <c r="V192" s="165"/>
    </row>
    <row r="193" spans="1:22" ht="20.100000000000001" hidden="1" customHeight="1" x14ac:dyDescent="0.15">
      <c r="A193" s="48"/>
      <c r="B193" s="48"/>
      <c r="C193" s="73"/>
      <c r="D193" s="206" t="s">
        <v>140</v>
      </c>
      <c r="E193" s="207" t="s">
        <v>109</v>
      </c>
      <c r="F193" s="208"/>
      <c r="G193" s="208"/>
      <c r="H193" s="208"/>
      <c r="I193" s="208"/>
      <c r="J193" s="209"/>
      <c r="K193" s="210"/>
      <c r="L193" s="211"/>
      <c r="M193" s="212"/>
      <c r="N193" s="213"/>
      <c r="O193" s="214"/>
      <c r="P193" s="215"/>
      <c r="Q193" s="203"/>
      <c r="R193" s="204"/>
      <c r="S193" s="204"/>
      <c r="T193" s="204"/>
      <c r="U193" s="205"/>
      <c r="V193" s="165"/>
    </row>
    <row r="194" spans="1:22" ht="20.100000000000001" customHeight="1" x14ac:dyDescent="0.15">
      <c r="A194" s="48">
        <f>IF(AND(K194="○", OR(AND($L194&lt;&gt;"一般",$L194&lt;&gt;"特定"),TRIM($M194)="",TRIM($O194)="")), 1001,0)</f>
        <v>0</v>
      </c>
      <c r="B194" s="48"/>
      <c r="C194" s="73"/>
      <c r="D194" s="206" t="s">
        <v>141</v>
      </c>
      <c r="E194" s="207" t="s">
        <v>110</v>
      </c>
      <c r="F194" s="208"/>
      <c r="G194" s="208"/>
      <c r="H194" s="208"/>
      <c r="I194" s="208"/>
      <c r="J194" s="209"/>
      <c r="K194" s="4"/>
      <c r="L194" s="5"/>
      <c r="M194" s="19"/>
      <c r="N194" s="20"/>
      <c r="O194" s="19"/>
      <c r="P194" s="42"/>
      <c r="Q194" s="216"/>
      <c r="R194" s="217"/>
      <c r="S194" s="217"/>
      <c r="T194" s="217"/>
      <c r="U194" s="218"/>
      <c r="V194" s="165"/>
    </row>
    <row r="195" spans="1:22" ht="20.100000000000001" customHeight="1" x14ac:dyDescent="0.15">
      <c r="A195" s="48">
        <f>IF(AND(K195="○", OR(AND($L195&lt;&gt;"一般",$L195&lt;&gt;"特定"),TRIM($M195)="",TRIM($O195)="")), 1001,0)</f>
        <v>0</v>
      </c>
      <c r="B195" s="48"/>
      <c r="C195" s="73"/>
      <c r="D195" s="206" t="s">
        <v>142</v>
      </c>
      <c r="E195" s="207" t="s">
        <v>111</v>
      </c>
      <c r="F195" s="208"/>
      <c r="G195" s="208"/>
      <c r="H195" s="208"/>
      <c r="I195" s="208"/>
      <c r="J195" s="209"/>
      <c r="K195" s="4"/>
      <c r="L195" s="5"/>
      <c r="M195" s="19"/>
      <c r="N195" s="20"/>
      <c r="O195" s="19"/>
      <c r="P195" s="42"/>
      <c r="Q195" s="216"/>
      <c r="R195" s="217"/>
      <c r="S195" s="217"/>
      <c r="T195" s="217"/>
      <c r="U195" s="218"/>
      <c r="V195" s="165"/>
    </row>
    <row r="196" spans="1:22" ht="20.100000000000001" customHeight="1" x14ac:dyDescent="0.15">
      <c r="A196" s="48">
        <f>IF(AND(K196="○", OR(AND($L196&lt;&gt;"一般",$L196&lt;&gt;"特定"),TRIM($M196)="",TRIM($O196)="")), 1001,0)</f>
        <v>0</v>
      </c>
      <c r="B196" s="48"/>
      <c r="C196" s="73"/>
      <c r="D196" s="206" t="s">
        <v>143</v>
      </c>
      <c r="E196" s="207" t="s">
        <v>112</v>
      </c>
      <c r="F196" s="208"/>
      <c r="G196" s="208"/>
      <c r="H196" s="208"/>
      <c r="I196" s="208"/>
      <c r="J196" s="209"/>
      <c r="K196" s="4"/>
      <c r="L196" s="5"/>
      <c r="M196" s="19"/>
      <c r="N196" s="20"/>
      <c r="O196" s="19"/>
      <c r="P196" s="42"/>
      <c r="Q196" s="216"/>
      <c r="R196" s="217"/>
      <c r="S196" s="217"/>
      <c r="T196" s="217"/>
      <c r="U196" s="218"/>
      <c r="V196" s="165"/>
    </row>
    <row r="197" spans="1:22" ht="20.100000000000001" customHeight="1" x14ac:dyDescent="0.15">
      <c r="A197" s="48">
        <f>IF(AND(K197="○", OR(AND($L197&lt;&gt;"一般",$L197&lt;&gt;"特定"),TRIM($M197)="",TRIM($O197)="")), 1001,0)</f>
        <v>0</v>
      </c>
      <c r="B197" s="48"/>
      <c r="C197" s="73"/>
      <c r="D197" s="206" t="s">
        <v>144</v>
      </c>
      <c r="E197" s="207" t="s">
        <v>113</v>
      </c>
      <c r="F197" s="208"/>
      <c r="G197" s="208"/>
      <c r="H197" s="208"/>
      <c r="I197" s="208"/>
      <c r="J197" s="209"/>
      <c r="K197" s="4"/>
      <c r="L197" s="5"/>
      <c r="M197" s="19"/>
      <c r="N197" s="20"/>
      <c r="O197" s="19"/>
      <c r="P197" s="42"/>
      <c r="Q197" s="216"/>
      <c r="R197" s="217"/>
      <c r="S197" s="217"/>
      <c r="T197" s="217"/>
      <c r="U197" s="218"/>
      <c r="V197" s="165"/>
    </row>
    <row r="198" spans="1:22" ht="20.100000000000001" hidden="1" customHeight="1" x14ac:dyDescent="0.15">
      <c r="A198" s="48"/>
      <c r="B198" s="48"/>
      <c r="C198" s="73"/>
      <c r="D198" s="206" t="s">
        <v>145</v>
      </c>
      <c r="E198" s="207" t="s">
        <v>12</v>
      </c>
      <c r="F198" s="208"/>
      <c r="G198" s="208"/>
      <c r="H198" s="208"/>
      <c r="I198" s="208"/>
      <c r="J198" s="209"/>
      <c r="K198" s="210"/>
      <c r="L198" s="211"/>
      <c r="M198" s="212"/>
      <c r="N198" s="213"/>
      <c r="O198" s="214"/>
      <c r="P198" s="215"/>
      <c r="Q198" s="216"/>
      <c r="R198" s="217"/>
      <c r="S198" s="217"/>
      <c r="T198" s="217"/>
      <c r="U198" s="218"/>
      <c r="V198" s="165"/>
    </row>
    <row r="199" spans="1:22" ht="20.100000000000001" customHeight="1" x14ac:dyDescent="0.15">
      <c r="A199" s="48">
        <f>IF(AND(K199="○", OR(AND($L199&lt;&gt;"一般",$L199&lt;&gt;"特定"),TRIM($M199)="",TRIM($O199)="")), 1001,0)</f>
        <v>0</v>
      </c>
      <c r="B199" s="48"/>
      <c r="C199" s="73"/>
      <c r="D199" s="206" t="s">
        <v>146</v>
      </c>
      <c r="E199" s="207" t="s">
        <v>114</v>
      </c>
      <c r="F199" s="208"/>
      <c r="G199" s="208"/>
      <c r="H199" s="208"/>
      <c r="I199" s="208"/>
      <c r="J199" s="209"/>
      <c r="K199" s="4"/>
      <c r="L199" s="5"/>
      <c r="M199" s="19"/>
      <c r="N199" s="20"/>
      <c r="O199" s="19"/>
      <c r="P199" s="42"/>
      <c r="Q199" s="216"/>
      <c r="R199" s="217"/>
      <c r="S199" s="217"/>
      <c r="T199" s="217"/>
      <c r="U199" s="218"/>
      <c r="V199" s="165"/>
    </row>
    <row r="200" spans="1:22" ht="20.100000000000001" customHeight="1" x14ac:dyDescent="0.15">
      <c r="A200" s="48">
        <f>IF(AND(K200="○", OR(AND($L200&lt;&gt;"一般",$L200&lt;&gt;"特定"),TRIM($M200)="",TRIM($O200)="")), 1001,0)</f>
        <v>0</v>
      </c>
      <c r="B200" s="48"/>
      <c r="C200" s="73"/>
      <c r="D200" s="206" t="s">
        <v>147</v>
      </c>
      <c r="E200" s="207" t="s">
        <v>115</v>
      </c>
      <c r="F200" s="208"/>
      <c r="G200" s="208"/>
      <c r="H200" s="208"/>
      <c r="I200" s="208"/>
      <c r="J200" s="209"/>
      <c r="K200" s="4"/>
      <c r="L200" s="5"/>
      <c r="M200" s="19"/>
      <c r="N200" s="20"/>
      <c r="O200" s="19"/>
      <c r="P200" s="42"/>
      <c r="Q200" s="216"/>
      <c r="R200" s="217"/>
      <c r="S200" s="217"/>
      <c r="T200" s="217"/>
      <c r="U200" s="218"/>
      <c r="V200" s="165"/>
    </row>
    <row r="201" spans="1:22" ht="20.100000000000001" customHeight="1" x14ac:dyDescent="0.15">
      <c r="A201" s="48">
        <f>IF(AND(K201="○", OR(AND($L201&lt;&gt;"一般",$L201&lt;&gt;"特定"),TRIM($M201)="",TRIM($O201)="")), 1001,0)</f>
        <v>0</v>
      </c>
      <c r="B201" s="48"/>
      <c r="C201" s="73"/>
      <c r="D201" s="206" t="s">
        <v>148</v>
      </c>
      <c r="E201" s="207" t="s">
        <v>116</v>
      </c>
      <c r="F201" s="208"/>
      <c r="G201" s="208"/>
      <c r="H201" s="208"/>
      <c r="I201" s="208"/>
      <c r="J201" s="209"/>
      <c r="K201" s="4"/>
      <c r="L201" s="5"/>
      <c r="M201" s="19"/>
      <c r="N201" s="20"/>
      <c r="O201" s="19"/>
      <c r="P201" s="42"/>
      <c r="Q201" s="216"/>
      <c r="R201" s="217"/>
      <c r="S201" s="217"/>
      <c r="T201" s="217"/>
      <c r="U201" s="218"/>
      <c r="V201" s="165"/>
    </row>
    <row r="202" spans="1:22" ht="20.100000000000001" customHeight="1" x14ac:dyDescent="0.15">
      <c r="A202" s="48">
        <f>IF(AND(K202="○", OR(AND($L202&lt;&gt;"一般",$L202&lt;&gt;"特定"),TRIM($M202)="",TRIM($O202)="")), 1001,0)</f>
        <v>0</v>
      </c>
      <c r="B202" s="48"/>
      <c r="C202" s="73"/>
      <c r="D202" s="206" t="s">
        <v>149</v>
      </c>
      <c r="E202" s="207" t="s">
        <v>117</v>
      </c>
      <c r="F202" s="208"/>
      <c r="G202" s="208"/>
      <c r="H202" s="208"/>
      <c r="I202" s="208"/>
      <c r="J202" s="209"/>
      <c r="K202" s="4"/>
      <c r="L202" s="5"/>
      <c r="M202" s="19"/>
      <c r="N202" s="20"/>
      <c r="O202" s="19"/>
      <c r="P202" s="42"/>
      <c r="Q202" s="216"/>
      <c r="R202" s="217"/>
      <c r="S202" s="217"/>
      <c r="T202" s="217"/>
      <c r="U202" s="218"/>
      <c r="V202" s="165"/>
    </row>
    <row r="203" spans="1:22" ht="20.100000000000001" customHeight="1" x14ac:dyDescent="0.15">
      <c r="A203" s="48">
        <f>IF(AND(K203="○", OR(AND($L203&lt;&gt;"一般",$L203&lt;&gt;"特定"),TRIM($M203)="",TRIM($O203)="")), 1001,0)</f>
        <v>0</v>
      </c>
      <c r="B203" s="48"/>
      <c r="C203" s="73"/>
      <c r="D203" s="206" t="s">
        <v>150</v>
      </c>
      <c r="E203" s="207" t="s">
        <v>118</v>
      </c>
      <c r="F203" s="208"/>
      <c r="G203" s="208"/>
      <c r="H203" s="208"/>
      <c r="I203" s="208"/>
      <c r="J203" s="209"/>
      <c r="K203" s="4"/>
      <c r="L203" s="5"/>
      <c r="M203" s="19"/>
      <c r="N203" s="20"/>
      <c r="O203" s="19"/>
      <c r="P203" s="42"/>
      <c r="Q203" s="216"/>
      <c r="R203" s="217"/>
      <c r="S203" s="217"/>
      <c r="T203" s="217"/>
      <c r="U203" s="218"/>
      <c r="V203" s="165"/>
    </row>
    <row r="204" spans="1:22" ht="20.100000000000001" customHeight="1" x14ac:dyDescent="0.15">
      <c r="A204" s="48">
        <f>IF(AND(K204="○", OR(AND($L204&lt;&gt;"一般",$L204&lt;&gt;"特定"),TRIM($M204)="",TRIM($O204)="")), 1001,0)</f>
        <v>0</v>
      </c>
      <c r="B204" s="48"/>
      <c r="C204" s="73"/>
      <c r="D204" s="206" t="s">
        <v>151</v>
      </c>
      <c r="E204" s="207" t="s">
        <v>119</v>
      </c>
      <c r="F204" s="208"/>
      <c r="G204" s="208"/>
      <c r="H204" s="208"/>
      <c r="I204" s="208"/>
      <c r="J204" s="209"/>
      <c r="K204" s="4"/>
      <c r="L204" s="5"/>
      <c r="M204" s="19"/>
      <c r="N204" s="20"/>
      <c r="O204" s="19"/>
      <c r="P204" s="42"/>
      <c r="Q204" s="216"/>
      <c r="R204" s="217"/>
      <c r="S204" s="217"/>
      <c r="T204" s="217"/>
      <c r="U204" s="218"/>
      <c r="V204" s="165"/>
    </row>
    <row r="205" spans="1:22" ht="20.100000000000001" hidden="1" customHeight="1" x14ac:dyDescent="0.15">
      <c r="A205" s="48"/>
      <c r="B205" s="48"/>
      <c r="C205" s="73"/>
      <c r="D205" s="206" t="s">
        <v>152</v>
      </c>
      <c r="E205" s="207" t="s">
        <v>13</v>
      </c>
      <c r="F205" s="208"/>
      <c r="G205" s="208"/>
      <c r="H205" s="208"/>
      <c r="I205" s="208"/>
      <c r="J205" s="209"/>
      <c r="K205" s="210"/>
      <c r="L205" s="211"/>
      <c r="M205" s="212"/>
      <c r="N205" s="213"/>
      <c r="O205" s="214"/>
      <c r="P205" s="215"/>
      <c r="Q205" s="216"/>
      <c r="R205" s="217"/>
      <c r="S205" s="217"/>
      <c r="T205" s="217"/>
      <c r="U205" s="218"/>
      <c r="V205" s="165"/>
    </row>
    <row r="206" spans="1:22" ht="20.100000000000001" customHeight="1" x14ac:dyDescent="0.15">
      <c r="A206" s="48">
        <f>IF(AND(K206="○", OR(AND($L206&lt;&gt;"一般",$L206&lt;&gt;"特定"),TRIM($M206)="",TRIM($O206)="")), 1001,0)</f>
        <v>0</v>
      </c>
      <c r="B206" s="48"/>
      <c r="C206" s="73"/>
      <c r="D206" s="206" t="s">
        <v>153</v>
      </c>
      <c r="E206" s="207" t="s">
        <v>120</v>
      </c>
      <c r="F206" s="208"/>
      <c r="G206" s="208"/>
      <c r="H206" s="208"/>
      <c r="I206" s="208"/>
      <c r="J206" s="209"/>
      <c r="K206" s="4"/>
      <c r="L206" s="5"/>
      <c r="M206" s="19"/>
      <c r="N206" s="20"/>
      <c r="O206" s="19"/>
      <c r="P206" s="42"/>
      <c r="Q206" s="216"/>
      <c r="R206" s="217"/>
      <c r="S206" s="217"/>
      <c r="T206" s="217"/>
      <c r="U206" s="218"/>
      <c r="V206" s="165"/>
    </row>
    <row r="207" spans="1:22" ht="20.100000000000001" customHeight="1" x14ac:dyDescent="0.15">
      <c r="A207" s="48">
        <f>IF(AND(K207="○", OR(AND($L207&lt;&gt;"一般",$L207&lt;&gt;"特定"),TRIM($M207)="",TRIM($O207)="")), 1001,0)</f>
        <v>0</v>
      </c>
      <c r="B207" s="48"/>
      <c r="C207" s="73"/>
      <c r="D207" s="206" t="s">
        <v>154</v>
      </c>
      <c r="E207" s="207" t="s">
        <v>121</v>
      </c>
      <c r="F207" s="208"/>
      <c r="G207" s="208"/>
      <c r="H207" s="208"/>
      <c r="I207" s="208"/>
      <c r="J207" s="209"/>
      <c r="K207" s="4"/>
      <c r="L207" s="5"/>
      <c r="M207" s="19"/>
      <c r="N207" s="20"/>
      <c r="O207" s="19"/>
      <c r="P207" s="42"/>
      <c r="Q207" s="216"/>
      <c r="R207" s="217"/>
      <c r="S207" s="217"/>
      <c r="T207" s="217"/>
      <c r="U207" s="218"/>
      <c r="V207" s="165"/>
    </row>
    <row r="208" spans="1:22" ht="20.100000000000001" customHeight="1" x14ac:dyDescent="0.15">
      <c r="A208" s="48">
        <f>IF(AND(K208="○", OR(AND($L208&lt;&gt;"一般",$L208&lt;&gt;"特定"),TRIM($M208)="",TRIM($O208)="")), 1001,0)</f>
        <v>0</v>
      </c>
      <c r="B208" s="48"/>
      <c r="C208" s="73"/>
      <c r="D208" s="206" t="s">
        <v>155</v>
      </c>
      <c r="E208" s="207" t="s">
        <v>122</v>
      </c>
      <c r="F208" s="208"/>
      <c r="G208" s="208"/>
      <c r="H208" s="208"/>
      <c r="I208" s="208"/>
      <c r="J208" s="209"/>
      <c r="K208" s="4"/>
      <c r="L208" s="5"/>
      <c r="M208" s="19"/>
      <c r="N208" s="20"/>
      <c r="O208" s="19"/>
      <c r="P208" s="42"/>
      <c r="Q208" s="216"/>
      <c r="R208" s="217"/>
      <c r="S208" s="217"/>
      <c r="T208" s="217"/>
      <c r="U208" s="218"/>
      <c r="V208" s="165"/>
    </row>
    <row r="209" spans="1:22" ht="20.100000000000001" customHeight="1" x14ac:dyDescent="0.15">
      <c r="A209" s="48">
        <f>IF(AND(K209="○", OR(AND($L209&lt;&gt;"一般",$L209&lt;&gt;"特定"),TRIM($M209)="",TRIM($O209)="")), 1001,0)</f>
        <v>0</v>
      </c>
      <c r="B209" s="48"/>
      <c r="C209" s="73"/>
      <c r="D209" s="206" t="s">
        <v>156</v>
      </c>
      <c r="E209" s="207" t="s">
        <v>123</v>
      </c>
      <c r="F209" s="208"/>
      <c r="G209" s="208"/>
      <c r="H209" s="208"/>
      <c r="I209" s="208"/>
      <c r="J209" s="209"/>
      <c r="K209" s="4"/>
      <c r="L209" s="5"/>
      <c r="M209" s="19"/>
      <c r="N209" s="20"/>
      <c r="O209" s="19"/>
      <c r="P209" s="42"/>
      <c r="Q209" s="216"/>
      <c r="R209" s="217"/>
      <c r="S209" s="217"/>
      <c r="T209" s="217"/>
      <c r="U209" s="218"/>
      <c r="V209" s="165"/>
    </row>
    <row r="210" spans="1:22" ht="20.100000000000001" customHeight="1" x14ac:dyDescent="0.15">
      <c r="A210" s="48">
        <f>IF(AND(K210="○", OR(AND($L210&lt;&gt;"一般",$L210&lt;&gt;"特定"),TRIM($M210)="",TRIM($O210)="")), 1001,0)</f>
        <v>0</v>
      </c>
      <c r="B210" s="48"/>
      <c r="C210" s="73"/>
      <c r="D210" s="206" t="s">
        <v>157</v>
      </c>
      <c r="E210" s="207" t="s">
        <v>124</v>
      </c>
      <c r="F210" s="208"/>
      <c r="G210" s="208"/>
      <c r="H210" s="208"/>
      <c r="I210" s="208"/>
      <c r="J210" s="209"/>
      <c r="K210" s="4"/>
      <c r="L210" s="5"/>
      <c r="M210" s="19"/>
      <c r="N210" s="20"/>
      <c r="O210" s="19"/>
      <c r="P210" s="42"/>
      <c r="Q210" s="216"/>
      <c r="R210" s="217"/>
      <c r="S210" s="217"/>
      <c r="T210" s="217"/>
      <c r="U210" s="218"/>
      <c r="V210" s="165"/>
    </row>
    <row r="211" spans="1:22" ht="20.100000000000001" customHeight="1" x14ac:dyDescent="0.15">
      <c r="A211" s="48">
        <f>IF(AND(K211="○", OR(AND($L211&lt;&gt;"一般",$L211&lt;&gt;"特定"),TRIM($M211)="",TRIM($O211)="")), 1001,0)</f>
        <v>0</v>
      </c>
      <c r="B211" s="48"/>
      <c r="C211" s="73"/>
      <c r="D211" s="206" t="s">
        <v>158</v>
      </c>
      <c r="E211" s="207" t="s">
        <v>125</v>
      </c>
      <c r="F211" s="208"/>
      <c r="G211" s="208"/>
      <c r="H211" s="208"/>
      <c r="I211" s="208"/>
      <c r="J211" s="209"/>
      <c r="K211" s="4"/>
      <c r="L211" s="5"/>
      <c r="M211" s="19"/>
      <c r="N211" s="20"/>
      <c r="O211" s="19"/>
      <c r="P211" s="42"/>
      <c r="Q211" s="216"/>
      <c r="R211" s="217"/>
      <c r="S211" s="217"/>
      <c r="T211" s="217"/>
      <c r="U211" s="218"/>
      <c r="V211" s="165"/>
    </row>
    <row r="212" spans="1:22" ht="20.100000000000001" customHeight="1" x14ac:dyDescent="0.15">
      <c r="A212" s="48">
        <f>IF(AND(K212="○", OR(AND($L212&lt;&gt;"一般",$L212&lt;&gt;"特定"),TRIM($M212)="",TRIM($O212)="")), 1001,0)</f>
        <v>0</v>
      </c>
      <c r="B212" s="48"/>
      <c r="C212" s="73"/>
      <c r="D212" s="206" t="s">
        <v>159</v>
      </c>
      <c r="E212" s="207" t="s">
        <v>126</v>
      </c>
      <c r="F212" s="208"/>
      <c r="G212" s="208"/>
      <c r="H212" s="208"/>
      <c r="I212" s="208"/>
      <c r="J212" s="209"/>
      <c r="K212" s="4"/>
      <c r="L212" s="5"/>
      <c r="M212" s="19"/>
      <c r="N212" s="20"/>
      <c r="O212" s="19"/>
      <c r="P212" s="42"/>
      <c r="Q212" s="216"/>
      <c r="R212" s="217"/>
      <c r="S212" s="217"/>
      <c r="T212" s="217"/>
      <c r="U212" s="218"/>
      <c r="V212" s="165"/>
    </row>
    <row r="213" spans="1:22" ht="20.100000000000001" customHeight="1" x14ac:dyDescent="0.15">
      <c r="A213" s="48">
        <f>IF(AND(K213="○", OR(AND($L213&lt;&gt;"一般",$L213&lt;&gt;"特定"),TRIM($M213)="",TRIM($O213)="")), 1001,0)</f>
        <v>0</v>
      </c>
      <c r="B213" s="48"/>
      <c r="C213" s="73"/>
      <c r="D213" s="206" t="s">
        <v>160</v>
      </c>
      <c r="E213" s="207" t="s">
        <v>127</v>
      </c>
      <c r="F213" s="208"/>
      <c r="G213" s="208"/>
      <c r="H213" s="208"/>
      <c r="I213" s="208"/>
      <c r="J213" s="209"/>
      <c r="K213" s="4"/>
      <c r="L213" s="5"/>
      <c r="M213" s="19"/>
      <c r="N213" s="20"/>
      <c r="O213" s="19"/>
      <c r="P213" s="42"/>
      <c r="Q213" s="216"/>
      <c r="R213" s="217"/>
      <c r="S213" s="217"/>
      <c r="T213" s="217"/>
      <c r="U213" s="218"/>
      <c r="V213" s="165"/>
    </row>
    <row r="214" spans="1:22" ht="20.100000000000001" customHeight="1" x14ac:dyDescent="0.15">
      <c r="A214" s="48">
        <f>IF(AND(K214="○", OR(AND($L214&lt;&gt;"一般",$L214&lt;&gt;"特定"),TRIM($M214)="",TRIM($O214)="")), 1001,0)</f>
        <v>0</v>
      </c>
      <c r="B214" s="48"/>
      <c r="C214" s="68"/>
      <c r="D214" s="206" t="s">
        <v>161</v>
      </c>
      <c r="E214" s="207" t="s">
        <v>128</v>
      </c>
      <c r="F214" s="208"/>
      <c r="G214" s="208"/>
      <c r="H214" s="208"/>
      <c r="I214" s="208"/>
      <c r="J214" s="209"/>
      <c r="K214" s="4"/>
      <c r="L214" s="5"/>
      <c r="M214" s="19"/>
      <c r="N214" s="20"/>
      <c r="O214" s="19"/>
      <c r="P214" s="42"/>
      <c r="Q214" s="216"/>
      <c r="R214" s="217"/>
      <c r="S214" s="217"/>
      <c r="T214" s="217"/>
      <c r="U214" s="218"/>
      <c r="V214" s="165"/>
    </row>
    <row r="215" spans="1:22" ht="20.100000000000001" customHeight="1" x14ac:dyDescent="0.15">
      <c r="A215" s="48">
        <f>IF(AND(K215="○", OR(AND($L215&lt;&gt;"一般",$L215&lt;&gt;"特定"),TRIM($M215)="",TRIM($O215)="")), 1001,0)</f>
        <v>0</v>
      </c>
      <c r="B215" s="48"/>
      <c r="C215" s="73"/>
      <c r="D215" s="206" t="s">
        <v>162</v>
      </c>
      <c r="E215" s="207" t="s">
        <v>129</v>
      </c>
      <c r="F215" s="208"/>
      <c r="G215" s="208"/>
      <c r="H215" s="208"/>
      <c r="I215" s="208"/>
      <c r="J215" s="209"/>
      <c r="K215" s="4"/>
      <c r="L215" s="5"/>
      <c r="M215" s="19"/>
      <c r="N215" s="20"/>
      <c r="O215" s="19"/>
      <c r="P215" s="42"/>
      <c r="Q215" s="216"/>
      <c r="R215" s="217"/>
      <c r="S215" s="217"/>
      <c r="T215" s="217"/>
      <c r="U215" s="218"/>
      <c r="V215" s="165"/>
    </row>
    <row r="216" spans="1:22" ht="20.100000000000001" customHeight="1" x14ac:dyDescent="0.15">
      <c r="A216" s="48">
        <f>IF(AND(K216="○", OR(AND($L216&lt;&gt;"一般",$L216&lt;&gt;"特定"),TRIM($M216)="",TRIM($O216)="")), 1001,0)</f>
        <v>0</v>
      </c>
      <c r="B216" s="48"/>
      <c r="C216" s="73"/>
      <c r="D216" s="206" t="s">
        <v>163</v>
      </c>
      <c r="E216" s="207" t="s">
        <v>130</v>
      </c>
      <c r="F216" s="208"/>
      <c r="G216" s="208"/>
      <c r="H216" s="208"/>
      <c r="I216" s="208"/>
      <c r="J216" s="209"/>
      <c r="K216" s="4"/>
      <c r="L216" s="5"/>
      <c r="M216" s="19"/>
      <c r="N216" s="20"/>
      <c r="O216" s="19"/>
      <c r="P216" s="42"/>
      <c r="Q216" s="219"/>
      <c r="R216" s="219"/>
      <c r="S216" s="219"/>
      <c r="T216" s="219"/>
      <c r="U216" s="220"/>
      <c r="V216" s="165"/>
    </row>
    <row r="217" spans="1:22" ht="20.100000000000001" customHeight="1" x14ac:dyDescent="0.15">
      <c r="A217" s="48">
        <f>IF(AND(K217="○", OR(AND($L217&lt;&gt;"一般",$L217&lt;&gt;"特定"),TRIM($M217)="",TRIM($O217)="")), 1001,0)</f>
        <v>0</v>
      </c>
      <c r="B217" s="48"/>
      <c r="C217" s="73"/>
      <c r="D217" s="206" t="s">
        <v>164</v>
      </c>
      <c r="E217" s="207" t="s">
        <v>131</v>
      </c>
      <c r="F217" s="208"/>
      <c r="G217" s="208"/>
      <c r="H217" s="208"/>
      <c r="I217" s="208"/>
      <c r="J217" s="209"/>
      <c r="K217" s="4"/>
      <c r="L217" s="5"/>
      <c r="M217" s="19"/>
      <c r="N217" s="20"/>
      <c r="O217" s="19"/>
      <c r="P217" s="42"/>
      <c r="Q217" s="216"/>
      <c r="R217" s="217"/>
      <c r="S217" s="217"/>
      <c r="T217" s="217"/>
      <c r="U217" s="218"/>
      <c r="V217" s="165"/>
    </row>
    <row r="218" spans="1:22" ht="20.100000000000001" customHeight="1" x14ac:dyDescent="0.15">
      <c r="A218" s="48">
        <f>IF(AND(K218="○", OR(AND($L218&lt;&gt;"一般",$L218&lt;&gt;"特定"),TRIM($M218)="",TRIM($O218)="")), 1001,0)</f>
        <v>0</v>
      </c>
      <c r="B218" s="48"/>
      <c r="C218" s="73"/>
      <c r="D218" s="206" t="s">
        <v>165</v>
      </c>
      <c r="E218" s="207" t="s">
        <v>132</v>
      </c>
      <c r="F218" s="208"/>
      <c r="G218" s="208"/>
      <c r="H218" s="208"/>
      <c r="I218" s="208"/>
      <c r="J218" s="209"/>
      <c r="K218" s="4"/>
      <c r="L218" s="5"/>
      <c r="M218" s="19"/>
      <c r="N218" s="20"/>
      <c r="O218" s="19"/>
      <c r="P218" s="42"/>
      <c r="Q218" s="216"/>
      <c r="R218" s="217"/>
      <c r="S218" s="217"/>
      <c r="T218" s="217"/>
      <c r="U218" s="218"/>
      <c r="V218" s="165"/>
    </row>
    <row r="219" spans="1:22" ht="20.100000000000001" customHeight="1" x14ac:dyDescent="0.15">
      <c r="A219" s="48">
        <f>IF(AND(K219="○", OR(AND($L219&lt;&gt;"一般",$L219&lt;&gt;"特定"),TRIM($M219)="",TRIM($O219)="")), 1001,0)</f>
        <v>0</v>
      </c>
      <c r="B219" s="48"/>
      <c r="C219" s="73"/>
      <c r="D219" s="206" t="s">
        <v>166</v>
      </c>
      <c r="E219" s="207" t="s">
        <v>133</v>
      </c>
      <c r="F219" s="208"/>
      <c r="G219" s="208"/>
      <c r="H219" s="208"/>
      <c r="I219" s="208"/>
      <c r="J219" s="209"/>
      <c r="K219" s="4"/>
      <c r="L219" s="5"/>
      <c r="M219" s="19"/>
      <c r="N219" s="20"/>
      <c r="O219" s="19"/>
      <c r="P219" s="42"/>
      <c r="Q219" s="216"/>
      <c r="R219" s="217"/>
      <c r="S219" s="217"/>
      <c r="T219" s="217"/>
      <c r="U219" s="218"/>
      <c r="V219" s="165"/>
    </row>
    <row r="220" spans="1:22" ht="20.100000000000001" customHeight="1" x14ac:dyDescent="0.15">
      <c r="A220" s="48">
        <f>IF(AND(K220="○", OR(AND($L220&lt;&gt;"一般",$L220&lt;&gt;"特定"),TRIM($M220)="",TRIM($O220)="")), 1001,0)</f>
        <v>0</v>
      </c>
      <c r="B220" s="48"/>
      <c r="C220" s="73"/>
      <c r="D220" s="206" t="s">
        <v>167</v>
      </c>
      <c r="E220" s="207" t="s">
        <v>134</v>
      </c>
      <c r="F220" s="208"/>
      <c r="G220" s="208"/>
      <c r="H220" s="208"/>
      <c r="I220" s="208"/>
      <c r="J220" s="209"/>
      <c r="K220" s="4"/>
      <c r="L220" s="5"/>
      <c r="M220" s="19"/>
      <c r="N220" s="20"/>
      <c r="O220" s="19"/>
      <c r="P220" s="42"/>
      <c r="Q220" s="216"/>
      <c r="R220" s="217"/>
      <c r="S220" s="217"/>
      <c r="T220" s="217"/>
      <c r="U220" s="218"/>
      <c r="V220" s="165"/>
    </row>
    <row r="221" spans="1:22" ht="20.100000000000001" customHeight="1" x14ac:dyDescent="0.15">
      <c r="A221" s="48">
        <f>IF(AND(K221="○", OR(AND($L221&lt;&gt;"一般",$L221&lt;&gt;"特定"),TRIM($M221)="",TRIM($O221)="")), 1001,0)</f>
        <v>0</v>
      </c>
      <c r="B221" s="48"/>
      <c r="C221" s="73"/>
      <c r="D221" s="206" t="s">
        <v>168</v>
      </c>
      <c r="E221" s="207" t="s">
        <v>135</v>
      </c>
      <c r="F221" s="208"/>
      <c r="G221" s="208"/>
      <c r="H221" s="208"/>
      <c r="I221" s="208"/>
      <c r="J221" s="209"/>
      <c r="K221" s="4"/>
      <c r="L221" s="5"/>
      <c r="M221" s="19"/>
      <c r="N221" s="20"/>
      <c r="O221" s="19"/>
      <c r="P221" s="42"/>
      <c r="Q221" s="216"/>
      <c r="R221" s="217"/>
      <c r="S221" s="217"/>
      <c r="T221" s="217"/>
      <c r="U221" s="218"/>
      <c r="V221" s="165"/>
    </row>
    <row r="222" spans="1:22" ht="20.100000000000001" customHeight="1" x14ac:dyDescent="0.15">
      <c r="A222" s="48">
        <f>IF(AND(K222="○", OR(AND($L222&lt;&gt;"一般",$L222&lt;&gt;"特定"),TRIM($M222)="",TRIM($O222)="")), 1001,0)</f>
        <v>0</v>
      </c>
      <c r="B222" s="48"/>
      <c r="C222" s="73"/>
      <c r="D222" s="206" t="s">
        <v>169</v>
      </c>
      <c r="E222" s="207" t="s">
        <v>136</v>
      </c>
      <c r="F222" s="208"/>
      <c r="G222" s="208"/>
      <c r="H222" s="208"/>
      <c r="I222" s="208"/>
      <c r="J222" s="209"/>
      <c r="K222" s="4"/>
      <c r="L222" s="5"/>
      <c r="M222" s="19"/>
      <c r="N222" s="20"/>
      <c r="O222" s="19"/>
      <c r="P222" s="42"/>
      <c r="Q222" s="216"/>
      <c r="R222" s="217"/>
      <c r="S222" s="217"/>
      <c r="T222" s="217"/>
      <c r="U222" s="218"/>
      <c r="V222" s="165"/>
    </row>
    <row r="223" spans="1:22" ht="20.100000000000001" customHeight="1" x14ac:dyDescent="0.15">
      <c r="A223" s="48">
        <f>IF(AND(K223="○", OR(AND($L223&lt;&gt;"一般",$L223&lt;&gt;"特定"),TRIM($M223)="",TRIM($O223)="")), 1001,0)</f>
        <v>0</v>
      </c>
      <c r="B223" s="48"/>
      <c r="C223" s="221"/>
      <c r="D223" s="222" t="s">
        <v>170</v>
      </c>
      <c r="E223" s="208" t="s">
        <v>137</v>
      </c>
      <c r="F223" s="208"/>
      <c r="G223" s="208"/>
      <c r="H223" s="208"/>
      <c r="I223" s="208"/>
      <c r="J223" s="209"/>
      <c r="K223" s="6"/>
      <c r="L223" s="5"/>
      <c r="M223" s="19"/>
      <c r="N223" s="20"/>
      <c r="O223" s="19"/>
      <c r="P223" s="42"/>
      <c r="Q223" s="223"/>
      <c r="R223" s="224"/>
      <c r="S223" s="224"/>
      <c r="T223" s="224"/>
      <c r="U223" s="225"/>
      <c r="V223" s="165"/>
    </row>
    <row r="224" spans="1:22" ht="20.100000000000001" customHeight="1" x14ac:dyDescent="0.15">
      <c r="A224" s="48">
        <f>IF(AND(K224="○", OR(AND($L224&lt;&gt;"一般",$L224&lt;&gt;"特定"),TRIM($M224)="",TRIM($O224)="",TRIM($Q224)="")), 1001,0)</f>
        <v>0</v>
      </c>
      <c r="B224" s="48"/>
      <c r="C224" s="221"/>
      <c r="D224" s="226" t="s">
        <v>174</v>
      </c>
      <c r="E224" s="227" t="s">
        <v>175</v>
      </c>
      <c r="F224" s="228"/>
      <c r="G224" s="228"/>
      <c r="H224" s="228"/>
      <c r="I224" s="228"/>
      <c r="J224" s="229"/>
      <c r="K224" s="7"/>
      <c r="L224" s="8"/>
      <c r="M224" s="43"/>
      <c r="N224" s="47"/>
      <c r="O224" s="43"/>
      <c r="P224" s="44"/>
      <c r="Q224" s="12"/>
      <c r="R224" s="13"/>
      <c r="S224" s="13"/>
      <c r="T224" s="13"/>
      <c r="U224" s="14"/>
      <c r="V224" s="165"/>
    </row>
    <row r="225" spans="1:23" ht="20.100000000000001" customHeight="1" x14ac:dyDescent="0.15">
      <c r="A225" s="48">
        <f>IF(TRIM($O225)="", 1001, 0)</f>
        <v>1001</v>
      </c>
      <c r="B225" s="48"/>
      <c r="C225" s="221"/>
      <c r="D225" s="230" t="s">
        <v>176</v>
      </c>
      <c r="E225" s="231"/>
      <c r="F225" s="231"/>
      <c r="G225" s="231"/>
      <c r="H225" s="231"/>
      <c r="I225" s="231"/>
      <c r="J225" s="231"/>
      <c r="K225" s="231"/>
      <c r="L225" s="231"/>
      <c r="M225" s="231"/>
      <c r="N225" s="231"/>
      <c r="O225" s="45"/>
      <c r="P225" s="46"/>
      <c r="Q225" s="232"/>
      <c r="R225" s="121"/>
      <c r="S225" s="121"/>
      <c r="T225" s="121"/>
      <c r="U225" s="233"/>
      <c r="V225" s="78"/>
      <c r="W225" s="177"/>
    </row>
    <row r="226" spans="1:23" ht="20.100000000000001" customHeight="1" x14ac:dyDescent="0.15">
      <c r="A226" s="48"/>
      <c r="B226" s="48"/>
      <c r="C226" s="73"/>
      <c r="D226" s="234"/>
      <c r="E226" s="234"/>
      <c r="F226" s="234"/>
      <c r="G226" s="234"/>
      <c r="H226" s="234"/>
      <c r="I226" s="234"/>
      <c r="J226" s="234"/>
      <c r="K226" s="234"/>
      <c r="L226" s="234"/>
      <c r="M226" s="235"/>
      <c r="N226" s="235"/>
      <c r="O226" s="235"/>
      <c r="P226" s="235"/>
      <c r="Q226" s="236"/>
      <c r="R226" s="236"/>
      <c r="S226" s="236"/>
      <c r="T226" s="236"/>
      <c r="U226" s="237"/>
      <c r="V226" s="78"/>
      <c r="W226" s="177"/>
    </row>
    <row r="227" spans="1:23" ht="15.75" customHeight="1" x14ac:dyDescent="0.15">
      <c r="A227" s="48"/>
      <c r="B227" s="48"/>
      <c r="C227" s="90"/>
      <c r="D227" s="238"/>
      <c r="E227" s="91"/>
      <c r="F227" s="91"/>
      <c r="G227" s="91"/>
      <c r="H227" s="91"/>
      <c r="I227" s="125"/>
      <c r="J227" s="125"/>
      <c r="K227" s="125"/>
      <c r="L227" s="125"/>
      <c r="M227" s="239"/>
      <c r="N227" s="125"/>
      <c r="O227" s="126"/>
      <c r="P227" s="92"/>
      <c r="Q227" s="121"/>
      <c r="R227" s="121"/>
      <c r="S227" s="121"/>
      <c r="T227" s="121"/>
      <c r="U227" s="92"/>
      <c r="V227" s="94"/>
    </row>
    <row r="228" spans="1:23" ht="15.75" customHeight="1" x14ac:dyDescent="0.15">
      <c r="A228" s="48"/>
      <c r="B228" s="48"/>
      <c r="C228" s="79"/>
      <c r="D228" s="79"/>
      <c r="E228" s="79"/>
      <c r="F228" s="79"/>
      <c r="G228" s="79"/>
      <c r="H228" s="79"/>
      <c r="I228" s="79"/>
      <c r="J228" s="96"/>
      <c r="K228" s="96"/>
      <c r="L228" s="96"/>
      <c r="M228" s="240"/>
      <c r="N228" s="96"/>
      <c r="O228" s="127"/>
      <c r="P228" s="96"/>
      <c r="Q228" s="122"/>
      <c r="R228" s="122"/>
      <c r="S228" s="122"/>
      <c r="T228" s="122"/>
      <c r="U228" s="96"/>
      <c r="V228" s="79"/>
    </row>
  </sheetData>
  <sheetProtection algorithmName="SHA-512" hashValue="7+2Bs+QmiY+qHKla79SmbaVgrZd4H1IvW1WZM3h+hWJZJGqYqGnNWAXQGIcpIYuMzsMB2sHEpQ+SmvV4LoiZFA==" saltValue="Sm+F34lwjIiSotxQ1SDOfA==" spinCount="100000" sheet="1" objects="1" scenarios="1"/>
  <dataConsolidate/>
  <mergeCells count="232">
    <mergeCell ref="O223:P223"/>
    <mergeCell ref="O224:P224"/>
    <mergeCell ref="O225:P225"/>
    <mergeCell ref="D225:N225"/>
    <mergeCell ref="O214:P214"/>
    <mergeCell ref="O215:P215"/>
    <mergeCell ref="O216:P216"/>
    <mergeCell ref="O217:P217"/>
    <mergeCell ref="O218:P218"/>
    <mergeCell ref="O219:P219"/>
    <mergeCell ref="O220:P220"/>
    <mergeCell ref="O221:P221"/>
    <mergeCell ref="O222:P222"/>
    <mergeCell ref="M224:N224"/>
    <mergeCell ref="M219:N219"/>
    <mergeCell ref="M220:N220"/>
    <mergeCell ref="M221:N221"/>
    <mergeCell ref="M222:N222"/>
    <mergeCell ref="M223:N223"/>
    <mergeCell ref="E221:J221"/>
    <mergeCell ref="E222:J222"/>
    <mergeCell ref="E223:J223"/>
    <mergeCell ref="M216:N216"/>
    <mergeCell ref="M217:N217"/>
    <mergeCell ref="M218:N218"/>
    <mergeCell ref="M214:N214"/>
    <mergeCell ref="O200:P200"/>
    <mergeCell ref="O201:P201"/>
    <mergeCell ref="O202:P202"/>
    <mergeCell ref="O203:P203"/>
    <mergeCell ref="O204:P204"/>
    <mergeCell ref="O205:P205"/>
    <mergeCell ref="O206:P206"/>
    <mergeCell ref="O207:P207"/>
    <mergeCell ref="O208:P208"/>
    <mergeCell ref="M211:N211"/>
    <mergeCell ref="M212:N212"/>
    <mergeCell ref="M213:N213"/>
    <mergeCell ref="O209:P209"/>
    <mergeCell ref="O210:P210"/>
    <mergeCell ref="O211:P211"/>
    <mergeCell ref="O212:P212"/>
    <mergeCell ref="O213:P213"/>
    <mergeCell ref="M215:N215"/>
    <mergeCell ref="E211:J211"/>
    <mergeCell ref="E212:J212"/>
    <mergeCell ref="E213:J213"/>
    <mergeCell ref="E214:J214"/>
    <mergeCell ref="E215:J215"/>
    <mergeCell ref="E15:H15"/>
    <mergeCell ref="I34:M34"/>
    <mergeCell ref="I36:M36"/>
    <mergeCell ref="I40:M40"/>
    <mergeCell ref="I77:U77"/>
    <mergeCell ref="I87:U87"/>
    <mergeCell ref="J89:U89"/>
    <mergeCell ref="E61:H61"/>
    <mergeCell ref="D190:U190"/>
    <mergeCell ref="L173:O173"/>
    <mergeCell ref="I179:M179"/>
    <mergeCell ref="I83:M83"/>
    <mergeCell ref="I85:M85"/>
    <mergeCell ref="I118:M118"/>
    <mergeCell ref="I120:M120"/>
    <mergeCell ref="M205:N205"/>
    <mergeCell ref="M206:N206"/>
    <mergeCell ref="M207:N207"/>
    <mergeCell ref="M208:N208"/>
    <mergeCell ref="E157:H157"/>
    <mergeCell ref="U1:V1"/>
    <mergeCell ref="E208:J208"/>
    <mergeCell ref="E209:J209"/>
    <mergeCell ref="E210:J210"/>
    <mergeCell ref="M209:N209"/>
    <mergeCell ref="M210:N210"/>
    <mergeCell ref="O191:P191"/>
    <mergeCell ref="O192:P192"/>
    <mergeCell ref="O193:P193"/>
    <mergeCell ref="O194:P194"/>
    <mergeCell ref="O195:P195"/>
    <mergeCell ref="O196:P196"/>
    <mergeCell ref="O197:P197"/>
    <mergeCell ref="O198:P198"/>
    <mergeCell ref="O199:P199"/>
    <mergeCell ref="I26:U26"/>
    <mergeCell ref="C60:H60"/>
    <mergeCell ref="I22:U22"/>
    <mergeCell ref="I24:U24"/>
    <mergeCell ref="J15:U15"/>
    <mergeCell ref="I28:U28"/>
    <mergeCell ref="I30:U30"/>
    <mergeCell ref="I32:U32"/>
    <mergeCell ref="I38:U38"/>
    <mergeCell ref="J74:U74"/>
    <mergeCell ref="I81:U81"/>
    <mergeCell ref="I75:U75"/>
    <mergeCell ref="J76:U76"/>
    <mergeCell ref="I79:U79"/>
    <mergeCell ref="I71:U71"/>
    <mergeCell ref="I63:M63"/>
    <mergeCell ref="I69:M69"/>
    <mergeCell ref="I73:U73"/>
    <mergeCell ref="I149:M149"/>
    <mergeCell ref="P186:Q186"/>
    <mergeCell ref="E149:H149"/>
    <mergeCell ref="E150:H150"/>
    <mergeCell ref="I122:U122"/>
    <mergeCell ref="C146:H146"/>
    <mergeCell ref="E151:H151"/>
    <mergeCell ref="E152:H152"/>
    <mergeCell ref="I157:U157"/>
    <mergeCell ref="E158:H158"/>
    <mergeCell ref="C183:H183"/>
    <mergeCell ref="E181:H181"/>
    <mergeCell ref="C166:H166"/>
    <mergeCell ref="P172:R172"/>
    <mergeCell ref="L172:O172"/>
    <mergeCell ref="I177:M177"/>
    <mergeCell ref="J178:U178"/>
    <mergeCell ref="E163:H163"/>
    <mergeCell ref="L170:O170"/>
    <mergeCell ref="E156:H156"/>
    <mergeCell ref="D167:L167"/>
    <mergeCell ref="E171:J171"/>
    <mergeCell ref="E172:J172"/>
    <mergeCell ref="E173:J173"/>
    <mergeCell ref="C13:H13"/>
    <mergeCell ref="E14:H14"/>
    <mergeCell ref="E170:J170"/>
    <mergeCell ref="E169:U169"/>
    <mergeCell ref="P175:Q175"/>
    <mergeCell ref="L175:O175"/>
    <mergeCell ref="P174:Q174"/>
    <mergeCell ref="L174:O174"/>
    <mergeCell ref="K174:K175"/>
    <mergeCell ref="P173:Q173"/>
    <mergeCell ref="I20:M20"/>
    <mergeCell ref="I151:M151"/>
    <mergeCell ref="I159:M159"/>
    <mergeCell ref="I161:M161"/>
    <mergeCell ref="I114:U114"/>
    <mergeCell ref="I116:U116"/>
    <mergeCell ref="C109:H109"/>
    <mergeCell ref="D111:U111"/>
    <mergeCell ref="I112:U112"/>
    <mergeCell ref="E153:H153"/>
    <mergeCell ref="I153:U153"/>
    <mergeCell ref="E154:H154"/>
    <mergeCell ref="E155:H155"/>
    <mergeCell ref="I155:U155"/>
    <mergeCell ref="I227:N227"/>
    <mergeCell ref="E198:J198"/>
    <mergeCell ref="E199:J199"/>
    <mergeCell ref="E200:J200"/>
    <mergeCell ref="E201:J201"/>
    <mergeCell ref="E202:J202"/>
    <mergeCell ref="E203:J203"/>
    <mergeCell ref="E204:J204"/>
    <mergeCell ref="E205:J205"/>
    <mergeCell ref="E206:J206"/>
    <mergeCell ref="E216:J216"/>
    <mergeCell ref="E207:J207"/>
    <mergeCell ref="M198:N198"/>
    <mergeCell ref="M199:N199"/>
    <mergeCell ref="M200:N200"/>
    <mergeCell ref="M201:N201"/>
    <mergeCell ref="M202:N202"/>
    <mergeCell ref="M203:N203"/>
    <mergeCell ref="M204:N204"/>
    <mergeCell ref="E224:J224"/>
    <mergeCell ref="E217:J217"/>
    <mergeCell ref="E218:J218"/>
    <mergeCell ref="E219:J219"/>
    <mergeCell ref="E220:J220"/>
    <mergeCell ref="M194:N194"/>
    <mergeCell ref="M195:N195"/>
    <mergeCell ref="M196:N196"/>
    <mergeCell ref="M197:N197"/>
    <mergeCell ref="D191:J191"/>
    <mergeCell ref="E192:J192"/>
    <mergeCell ref="E193:J193"/>
    <mergeCell ref="E194:J194"/>
    <mergeCell ref="E195:J195"/>
    <mergeCell ref="E196:J196"/>
    <mergeCell ref="E174:J174"/>
    <mergeCell ref="E175:J175"/>
    <mergeCell ref="E159:H159"/>
    <mergeCell ref="E160:H160"/>
    <mergeCell ref="E161:H161"/>
    <mergeCell ref="E162:H162"/>
    <mergeCell ref="P170:R170"/>
    <mergeCell ref="Q208:U208"/>
    <mergeCell ref="Q209:U209"/>
    <mergeCell ref="Q192:U192"/>
    <mergeCell ref="Q193:U193"/>
    <mergeCell ref="Q194:U194"/>
    <mergeCell ref="Q195:U195"/>
    <mergeCell ref="Q196:U196"/>
    <mergeCell ref="Q197:U197"/>
    <mergeCell ref="Q198:U198"/>
    <mergeCell ref="Q199:U199"/>
    <mergeCell ref="Q200:U200"/>
    <mergeCell ref="J187:U187"/>
    <mergeCell ref="Q191:U191"/>
    <mergeCell ref="E197:J197"/>
    <mergeCell ref="M192:N192"/>
    <mergeCell ref="M191:N191"/>
    <mergeCell ref="M193:N193"/>
    <mergeCell ref="Q219:U219"/>
    <mergeCell ref="Q220:U220"/>
    <mergeCell ref="Q221:U221"/>
    <mergeCell ref="Q222:U222"/>
    <mergeCell ref="Q223:U223"/>
    <mergeCell ref="Q224:U224"/>
    <mergeCell ref="I186:M186"/>
    <mergeCell ref="I188:M188"/>
    <mergeCell ref="Q210:U210"/>
    <mergeCell ref="Q211:U211"/>
    <mergeCell ref="Q212:U212"/>
    <mergeCell ref="Q213:U213"/>
    <mergeCell ref="Q214:U214"/>
    <mergeCell ref="Q215:U215"/>
    <mergeCell ref="Q216:U216"/>
    <mergeCell ref="Q217:U217"/>
    <mergeCell ref="Q218:U218"/>
    <mergeCell ref="Q201:U201"/>
    <mergeCell ref="Q202:U202"/>
    <mergeCell ref="Q203:U203"/>
    <mergeCell ref="Q204:U204"/>
    <mergeCell ref="Q205:U205"/>
    <mergeCell ref="Q206:U206"/>
    <mergeCell ref="Q207:U207"/>
  </mergeCells>
  <phoneticPr fontId="5"/>
  <conditionalFormatting sqref="I20:M20">
    <cfRule type="expression" dxfId="168" priority="169" stopIfTrue="1">
      <formula>TRIM($I20)=""</formula>
    </cfRule>
  </conditionalFormatting>
  <conditionalFormatting sqref="I22:U22">
    <cfRule type="expression" dxfId="167" priority="168" stopIfTrue="1">
      <formula>AND(TRIM($I22)&lt;&gt;"", OR(ISERROR(FIND("@"&amp;LEFT($I22,3)&amp;"@", 都道府県3))=FALSE, ISERROR(FIND("@"&amp;LEFT($I22,4)&amp;"@",都道府県4))=FALSE))=FALSE</formula>
    </cfRule>
  </conditionalFormatting>
  <conditionalFormatting sqref="I24:U24">
    <cfRule type="expression" dxfId="166" priority="167" stopIfTrue="1">
      <formula>TRIM($I24)=""</formula>
    </cfRule>
  </conditionalFormatting>
  <conditionalFormatting sqref="I26:U26">
    <cfRule type="expression" dxfId="165" priority="166" stopIfTrue="1">
      <formula>TRIM($I26)=""</formula>
    </cfRule>
  </conditionalFormatting>
  <conditionalFormatting sqref="I28:U28">
    <cfRule type="expression" dxfId="164" priority="165" stopIfTrue="1">
      <formula>TRIM($I28)=""</formula>
    </cfRule>
  </conditionalFormatting>
  <conditionalFormatting sqref="I30:U30">
    <cfRule type="expression" dxfId="163" priority="164" stopIfTrue="1">
      <formula>TRIM($I30)=""</formula>
    </cfRule>
  </conditionalFormatting>
  <conditionalFormatting sqref="I32:U32">
    <cfRule type="expression" dxfId="162" priority="163" stopIfTrue="1">
      <formula>TRIM($I32)=""</formula>
    </cfRule>
  </conditionalFormatting>
  <conditionalFormatting sqref="I34:M34">
    <cfRule type="expression" dxfId="161" priority="162" stopIfTrue="1">
      <formula>NOT(AND(TRIM($I34)&lt;&gt;"",ISNUMBER(VALUE(SUBSTITUTE($I34,"-","")))))</formula>
    </cfRule>
  </conditionalFormatting>
  <conditionalFormatting sqref="I36:M36">
    <cfRule type="expression" dxfId="160" priority="161" stopIfTrue="1">
      <formula>NOT(AND(TRIM($I36)&lt;&gt;"",ISNUMBER(VALUE(SUBSTITUTE($I36,"-","")))))</formula>
    </cfRule>
  </conditionalFormatting>
  <conditionalFormatting sqref="I38:U38">
    <cfRule type="expression" dxfId="159" priority="160" stopIfTrue="1">
      <formula>TRIM($I38)=""</formula>
    </cfRule>
  </conditionalFormatting>
  <conditionalFormatting sqref="I40:M40">
    <cfRule type="expression" dxfId="158" priority="159" stopIfTrue="1">
      <formula>AND($I40&lt;&gt;"一致する", $I40&lt;&gt;"一致しない")</formula>
    </cfRule>
  </conditionalFormatting>
  <conditionalFormatting sqref="I63:M63">
    <cfRule type="expression" dxfId="157" priority="158" stopIfTrue="1">
      <formula>AND($I63&lt;&gt;"しない", $I63&lt;&gt;"する")</formula>
    </cfRule>
  </conditionalFormatting>
  <conditionalFormatting sqref="I69:M69">
    <cfRule type="expression" dxfId="156" priority="157" stopIfTrue="1">
      <formula>OR(AND($I63="する",TRIM($I69)=""),AND($I63="しない",NOT(ISBLANK($I69))))</formula>
    </cfRule>
  </conditionalFormatting>
  <conditionalFormatting sqref="I71:U71">
    <cfRule type="expression" dxfId="155" priority="156" stopIfTrue="1">
      <formula>OR(AND($I63="する",AND($I71&lt;&gt;"", OR(ISERROR(FIND("@"&amp;LEFT($I71,3)&amp;"@", 都道府県3))=FALSE, ISERROR(FIND("@"&amp;LEFT($I71,4)&amp;"@",都道府県4))=FALSE))=FALSE),AND($I63="しない",NOT(ISBLANK($I71))))</formula>
    </cfRule>
  </conditionalFormatting>
  <conditionalFormatting sqref="I73:U73">
    <cfRule type="expression" dxfId="154" priority="155" stopIfTrue="1">
      <formula>OR(AND($I63="する",TRIM($I73)=""),AND($I63="しない",NOT(ISBLANK($I73))))</formula>
    </cfRule>
  </conditionalFormatting>
  <conditionalFormatting sqref="I75:U75">
    <cfRule type="expression" dxfId="153" priority="154" stopIfTrue="1">
      <formula>OR(AND($I63="する",TRIM($I75)=""),AND($I63="しない",NOT(ISBLANK($I75))))</formula>
    </cfRule>
  </conditionalFormatting>
  <conditionalFormatting sqref="I77:U77">
    <cfRule type="expression" dxfId="152" priority="153" stopIfTrue="1">
      <formula>OR(AND($I63="する",TRIM($I77)=""),AND($I63="しない",NOT(ISBLANK($I77))))</formula>
    </cfRule>
  </conditionalFormatting>
  <conditionalFormatting sqref="I79:U79">
    <cfRule type="expression" dxfId="151" priority="152" stopIfTrue="1">
      <formula>OR(AND($I63="する",TRIM($I79)=""),AND($I63="しない",NOT(ISBLANK($I79))))</formula>
    </cfRule>
  </conditionalFormatting>
  <conditionalFormatting sqref="I81:U81">
    <cfRule type="expression" dxfId="150" priority="151" stopIfTrue="1">
      <formula>OR(AND($I63="する",TRIM($I81)=""),AND($I63="しない",NOT(ISBLANK($I81))))</formula>
    </cfRule>
  </conditionalFormatting>
  <conditionalFormatting sqref="I83:M83">
    <cfRule type="expression" dxfId="149" priority="150" stopIfTrue="1">
      <formula>OR(AND($I63="する",NOT(AND(TRIM($I83)&lt;&gt;"",ISNUMBER(VALUE(SUBSTITUTE($I83,"-","")))))), AND($I63="しない",NOT(ISBLANK($I83))))</formula>
    </cfRule>
  </conditionalFormatting>
  <conditionalFormatting sqref="I85:M85">
    <cfRule type="expression" dxfId="148" priority="149" stopIfTrue="1">
      <formula>OR(AND($I63="する",NOT(AND(TRIM($I85)&lt;&gt;"",ISNUMBER(VALUE(SUBSTITUTE($I85,"-","")))))), AND($I63="しない",NOT(ISBLANK($I85))))</formula>
    </cfRule>
  </conditionalFormatting>
  <conditionalFormatting sqref="I87:U87">
    <cfRule type="expression" dxfId="147" priority="148" stopIfTrue="1">
      <formula>OR(AND($I63="する",TRIM($I87)=""),AND($I63="しない",NOT(ISBLANK($I87))))</formula>
    </cfRule>
  </conditionalFormatting>
  <conditionalFormatting sqref="I112:U112">
    <cfRule type="expression" dxfId="146" priority="147" stopIfTrue="1">
      <formula>TRIM($I112)=""</formula>
    </cfRule>
  </conditionalFormatting>
  <conditionalFormatting sqref="I114:U114">
    <cfRule type="expression" dxfId="145" priority="146" stopIfTrue="1">
      <formula>TRIM($I114)=""</formula>
    </cfRule>
  </conditionalFormatting>
  <conditionalFormatting sqref="I116:U116">
    <cfRule type="expression" dxfId="144" priority="145" stopIfTrue="1">
      <formula>TRIM($I116)=""</formula>
    </cfRule>
  </conditionalFormatting>
  <conditionalFormatting sqref="I118:M118">
    <cfRule type="expression" dxfId="143" priority="144" stopIfTrue="1">
      <formula>NOT(AND(TRIM($I118)&lt;&gt;"",ISNUMBER(VALUE(SUBSTITUTE($I118,"-","")))))</formula>
    </cfRule>
  </conditionalFormatting>
  <conditionalFormatting sqref="I120:M120">
    <cfRule type="expression" dxfId="142" priority="143" stopIfTrue="1">
      <formula>NOT(AND(TRIM($I120)&lt;&gt;"",ISNUMBER(VALUE(SUBSTITUTE($I120,"-","")))))</formula>
    </cfRule>
  </conditionalFormatting>
  <conditionalFormatting sqref="I122:U122">
    <cfRule type="expression" dxfId="141" priority="142" stopIfTrue="1">
      <formula>TRIM($I122)=""</formula>
    </cfRule>
  </conditionalFormatting>
  <conditionalFormatting sqref="I149:M149">
    <cfRule type="expression" dxfId="140" priority="141" stopIfTrue="1">
      <formula>AND($I149&lt;&gt;"しない", $I149&lt;&gt;"する")</formula>
    </cfRule>
  </conditionalFormatting>
  <conditionalFormatting sqref="I151:M151">
    <cfRule type="expression" dxfId="139" priority="140" stopIfTrue="1">
      <formula>AND($I149="する",TRIM($I151)="")</formula>
    </cfRule>
  </conditionalFormatting>
  <conditionalFormatting sqref="I153:U153">
    <cfRule type="expression" dxfId="138" priority="139" stopIfTrue="1">
      <formula>AND($I149="する",TRIM($I153)="")</formula>
    </cfRule>
  </conditionalFormatting>
  <conditionalFormatting sqref="I157:U157">
    <cfRule type="expression" dxfId="137" priority="138" stopIfTrue="1">
      <formula>AND($I149="する",TRIM($I157)="")</formula>
    </cfRule>
  </conditionalFormatting>
  <conditionalFormatting sqref="I159:M159">
    <cfRule type="expression" dxfId="136" priority="137" stopIfTrue="1">
      <formula>AND($I149="する",NOT(AND(TRIM($I159)&lt;&gt;"",ISNUMBER(VALUE(SUBSTITUTE($I159,"-",""))))))</formula>
    </cfRule>
  </conditionalFormatting>
  <conditionalFormatting sqref="I161:M161">
    <cfRule type="expression" dxfId="135" priority="136" stopIfTrue="1">
      <formula>AND($I149="する",AND(TRIM($I161)&lt;&gt;"",NOT(ISNUMBER(VALUE(SUBSTITUTE($I161,"-",""))))))</formula>
    </cfRule>
  </conditionalFormatting>
  <conditionalFormatting sqref="K171">
    <cfRule type="expression" dxfId="134" priority="135" stopIfTrue="1">
      <formula>$A170&lt;&gt;0</formula>
    </cfRule>
  </conditionalFormatting>
  <conditionalFormatting sqref="K172">
    <cfRule type="expression" dxfId="133" priority="134" stopIfTrue="1">
      <formula>$A170&lt;&gt;0</formula>
    </cfRule>
  </conditionalFormatting>
  <conditionalFormatting sqref="L172:O172">
    <cfRule type="expression" dxfId="132" priority="133" stopIfTrue="1">
      <formula>$A172&lt;&gt;0</formula>
    </cfRule>
  </conditionalFormatting>
  <conditionalFormatting sqref="K173">
    <cfRule type="expression" dxfId="131" priority="132" stopIfTrue="1">
      <formula>$A170&lt;&gt;0</formula>
    </cfRule>
  </conditionalFormatting>
  <conditionalFormatting sqref="L173:O173">
    <cfRule type="expression" dxfId="130" priority="131" stopIfTrue="1">
      <formula>$A173&lt;&gt;0</formula>
    </cfRule>
  </conditionalFormatting>
  <conditionalFormatting sqref="K174:K175">
    <cfRule type="expression" dxfId="129" priority="130" stopIfTrue="1">
      <formula>$A170&lt;&gt;0</formula>
    </cfRule>
  </conditionalFormatting>
  <conditionalFormatting sqref="L174:O174">
    <cfRule type="expression" dxfId="128" priority="129" stopIfTrue="1">
      <formula>AND($A174&lt;&gt;0,TRIM($L174)="")</formula>
    </cfRule>
  </conditionalFormatting>
  <conditionalFormatting sqref="P174:Q174">
    <cfRule type="expression" dxfId="127" priority="128" stopIfTrue="1">
      <formula>AND($A174&lt;&gt;0,TRIM($P174)="")</formula>
    </cfRule>
  </conditionalFormatting>
  <conditionalFormatting sqref="I177:M177">
    <cfRule type="expression" dxfId="126" priority="127" stopIfTrue="1">
      <formula>TRIM($I177)=""</formula>
    </cfRule>
  </conditionalFormatting>
  <conditionalFormatting sqref="I179:M179">
    <cfRule type="expression" dxfId="125" priority="126" stopIfTrue="1">
      <formula>TRIM($I179)=""</formula>
    </cfRule>
  </conditionalFormatting>
  <conditionalFormatting sqref="I186:M186">
    <cfRule type="expression" dxfId="124" priority="125" stopIfTrue="1">
      <formula>TRIM($I186)=""</formula>
    </cfRule>
  </conditionalFormatting>
  <conditionalFormatting sqref="P186:Q186">
    <cfRule type="expression" dxfId="123" priority="124" stopIfTrue="1">
      <formula>OR(NOT(ISNUMBER(VALUE($P186))), TRIM($P186)="", LEN($P186)&gt;6)</formula>
    </cfRule>
  </conditionalFormatting>
  <conditionalFormatting sqref="I188:M188">
    <cfRule type="expression" dxfId="122" priority="123" stopIfTrue="1">
      <formula>TRIM($I188)=""</formula>
    </cfRule>
  </conditionalFormatting>
  <conditionalFormatting sqref="K192">
    <cfRule type="expression" dxfId="121" priority="122" stopIfTrue="1">
      <formula>希望&lt;&gt;0</formula>
    </cfRule>
  </conditionalFormatting>
  <conditionalFormatting sqref="L192">
    <cfRule type="expression" dxfId="120" priority="121" stopIfTrue="1">
      <formula>AND($A192&lt;&gt;0,AND($L192&lt;&gt;"一般",$L192&lt;&gt;"特定"))</formula>
    </cfRule>
  </conditionalFormatting>
  <conditionalFormatting sqref="M192:N192">
    <cfRule type="expression" dxfId="119" priority="120" stopIfTrue="1">
      <formula>AND($A192&lt;&gt;0,TRIM($M192)="")</formula>
    </cfRule>
  </conditionalFormatting>
  <conditionalFormatting sqref="O192:P192">
    <cfRule type="expression" dxfId="118" priority="119" stopIfTrue="1">
      <formula>AND($A192&lt;&gt;0,TRIM($O192)="")</formula>
    </cfRule>
  </conditionalFormatting>
  <conditionalFormatting sqref="K194">
    <cfRule type="expression" dxfId="117" priority="118" stopIfTrue="1">
      <formula>希望&lt;&gt;0</formula>
    </cfRule>
  </conditionalFormatting>
  <conditionalFormatting sqref="L194">
    <cfRule type="expression" dxfId="116" priority="117" stopIfTrue="1">
      <formula>AND($A194&lt;&gt;0,AND($L194&lt;&gt;"一般",$L194&lt;&gt;"特定"))</formula>
    </cfRule>
  </conditionalFormatting>
  <conditionalFormatting sqref="M194:N194">
    <cfRule type="expression" dxfId="115" priority="116" stopIfTrue="1">
      <formula>AND($A194&lt;&gt;0,TRIM($M194)="")</formula>
    </cfRule>
  </conditionalFormatting>
  <conditionalFormatting sqref="O194:P194">
    <cfRule type="expression" dxfId="114" priority="115" stopIfTrue="1">
      <formula>AND($A194&lt;&gt;0,TRIM($O194)="")</formula>
    </cfRule>
  </conditionalFormatting>
  <conditionalFormatting sqref="K195">
    <cfRule type="expression" dxfId="113" priority="114" stopIfTrue="1">
      <formula>希望&lt;&gt;0</formula>
    </cfRule>
  </conditionalFormatting>
  <conditionalFormatting sqref="L195">
    <cfRule type="expression" dxfId="112" priority="113" stopIfTrue="1">
      <formula>AND($A195&lt;&gt;0,AND($L195&lt;&gt;"一般",$L195&lt;&gt;"特定"))</formula>
    </cfRule>
  </conditionalFormatting>
  <conditionalFormatting sqref="M195:N195">
    <cfRule type="expression" dxfId="111" priority="112" stopIfTrue="1">
      <formula>AND($A195&lt;&gt;0,TRIM($M195)="")</formula>
    </cfRule>
  </conditionalFormatting>
  <conditionalFormatting sqref="O195:P195">
    <cfRule type="expression" dxfId="110" priority="111" stopIfTrue="1">
      <formula>AND($A195&lt;&gt;0,TRIM($O195)="")</formula>
    </cfRule>
  </conditionalFormatting>
  <conditionalFormatting sqref="K196">
    <cfRule type="expression" dxfId="109" priority="110" stopIfTrue="1">
      <formula>希望&lt;&gt;0</formula>
    </cfRule>
  </conditionalFormatting>
  <conditionalFormatting sqref="L196">
    <cfRule type="expression" dxfId="108" priority="109" stopIfTrue="1">
      <formula>AND($A196&lt;&gt;0,AND($L196&lt;&gt;"一般",$L196&lt;&gt;"特定"))</formula>
    </cfRule>
  </conditionalFormatting>
  <conditionalFormatting sqref="M196:N196">
    <cfRule type="expression" dxfId="107" priority="108" stopIfTrue="1">
      <formula>AND($A196&lt;&gt;0,TRIM($M196)="")</formula>
    </cfRule>
  </conditionalFormatting>
  <conditionalFormatting sqref="O196:P196">
    <cfRule type="expression" dxfId="106" priority="107" stopIfTrue="1">
      <formula>AND($A196&lt;&gt;0,TRIM($O196)="")</formula>
    </cfRule>
  </conditionalFormatting>
  <conditionalFormatting sqref="K197">
    <cfRule type="expression" dxfId="105" priority="106" stopIfTrue="1">
      <formula>希望&lt;&gt;0</formula>
    </cfRule>
  </conditionalFormatting>
  <conditionalFormatting sqref="L197">
    <cfRule type="expression" dxfId="104" priority="105" stopIfTrue="1">
      <formula>AND($A197&lt;&gt;0,AND($L197&lt;&gt;"一般",$L197&lt;&gt;"特定"))</formula>
    </cfRule>
  </conditionalFormatting>
  <conditionalFormatting sqref="M197:N197">
    <cfRule type="expression" dxfId="103" priority="104" stopIfTrue="1">
      <formula>AND($A197&lt;&gt;0,TRIM($M197)="")</formula>
    </cfRule>
  </conditionalFormatting>
  <conditionalFormatting sqref="O197:P197">
    <cfRule type="expression" dxfId="102" priority="103" stopIfTrue="1">
      <formula>AND($A197&lt;&gt;0,TRIM($O197)="")</formula>
    </cfRule>
  </conditionalFormatting>
  <conditionalFormatting sqref="K199">
    <cfRule type="expression" dxfId="101" priority="102" stopIfTrue="1">
      <formula>希望&lt;&gt;0</formula>
    </cfRule>
  </conditionalFormatting>
  <conditionalFormatting sqref="L199">
    <cfRule type="expression" dxfId="100" priority="101" stopIfTrue="1">
      <formula>AND($A199&lt;&gt;0,AND($L199&lt;&gt;"一般",$L199&lt;&gt;"特定"))</formula>
    </cfRule>
  </conditionalFormatting>
  <conditionalFormatting sqref="M199:N199">
    <cfRule type="expression" dxfId="99" priority="100" stopIfTrue="1">
      <formula>AND($A199&lt;&gt;0,TRIM($M199)="")</formula>
    </cfRule>
  </conditionalFormatting>
  <conditionalFormatting sqref="O199:P199">
    <cfRule type="expression" dxfId="98" priority="99" stopIfTrue="1">
      <formula>AND($A199&lt;&gt;0,TRIM($O199)="")</formula>
    </cfRule>
  </conditionalFormatting>
  <conditionalFormatting sqref="K200">
    <cfRule type="expression" dxfId="97" priority="98" stopIfTrue="1">
      <formula>希望&lt;&gt;0</formula>
    </cfRule>
  </conditionalFormatting>
  <conditionalFormatting sqref="L200">
    <cfRule type="expression" dxfId="96" priority="97" stopIfTrue="1">
      <formula>AND($A200&lt;&gt;0,AND($L200&lt;&gt;"一般",$L200&lt;&gt;"特定"))</formula>
    </cfRule>
  </conditionalFormatting>
  <conditionalFormatting sqref="M200:N200">
    <cfRule type="expression" dxfId="95" priority="96" stopIfTrue="1">
      <formula>AND($A200&lt;&gt;0,TRIM($M200)="")</formula>
    </cfRule>
  </conditionalFormatting>
  <conditionalFormatting sqref="O200:P200">
    <cfRule type="expression" dxfId="94" priority="95" stopIfTrue="1">
      <formula>AND($A200&lt;&gt;0,TRIM($O200)="")</formula>
    </cfRule>
  </conditionalFormatting>
  <conditionalFormatting sqref="K201">
    <cfRule type="expression" dxfId="93" priority="94" stopIfTrue="1">
      <formula>希望&lt;&gt;0</formula>
    </cfRule>
  </conditionalFormatting>
  <conditionalFormatting sqref="L201">
    <cfRule type="expression" dxfId="92" priority="93" stopIfTrue="1">
      <formula>AND($A201&lt;&gt;0,AND($L201&lt;&gt;"一般",$L201&lt;&gt;"特定"))</formula>
    </cfRule>
  </conditionalFormatting>
  <conditionalFormatting sqref="M201:N201">
    <cfRule type="expression" dxfId="91" priority="92" stopIfTrue="1">
      <formula>AND($A201&lt;&gt;0,TRIM($M201)="")</formula>
    </cfRule>
  </conditionalFormatting>
  <conditionalFormatting sqref="O201:P201">
    <cfRule type="expression" dxfId="90" priority="91" stopIfTrue="1">
      <formula>AND($A201&lt;&gt;0,TRIM($O201)="")</formula>
    </cfRule>
  </conditionalFormatting>
  <conditionalFormatting sqref="K202">
    <cfRule type="expression" dxfId="89" priority="90" stopIfTrue="1">
      <formula>希望&lt;&gt;0</formula>
    </cfRule>
  </conditionalFormatting>
  <conditionalFormatting sqref="L202">
    <cfRule type="expression" dxfId="88" priority="89" stopIfTrue="1">
      <formula>AND($A202&lt;&gt;0,AND($L202&lt;&gt;"一般",$L202&lt;&gt;"特定"))</formula>
    </cfRule>
  </conditionalFormatting>
  <conditionalFormatting sqref="M202:N202">
    <cfRule type="expression" dxfId="87" priority="88" stopIfTrue="1">
      <formula>AND($A202&lt;&gt;0,TRIM($M202)="")</formula>
    </cfRule>
  </conditionalFormatting>
  <conditionalFormatting sqref="O202:P202">
    <cfRule type="expression" dxfId="86" priority="87" stopIfTrue="1">
      <formula>AND($A202&lt;&gt;0,TRIM($O202)="")</formula>
    </cfRule>
  </conditionalFormatting>
  <conditionalFormatting sqref="K203">
    <cfRule type="expression" dxfId="85" priority="86" stopIfTrue="1">
      <formula>希望&lt;&gt;0</formula>
    </cfRule>
  </conditionalFormatting>
  <conditionalFormatting sqref="L203">
    <cfRule type="expression" dxfId="84" priority="85" stopIfTrue="1">
      <formula>AND($A203&lt;&gt;0,AND($L203&lt;&gt;"一般",$L203&lt;&gt;"特定"))</formula>
    </cfRule>
  </conditionalFormatting>
  <conditionalFormatting sqref="M203:N203">
    <cfRule type="expression" dxfId="83" priority="84" stopIfTrue="1">
      <formula>AND($A203&lt;&gt;0,TRIM($M203)="")</formula>
    </cfRule>
  </conditionalFormatting>
  <conditionalFormatting sqref="O203:P203">
    <cfRule type="expression" dxfId="82" priority="83" stopIfTrue="1">
      <formula>AND($A203&lt;&gt;0,TRIM($O203)="")</formula>
    </cfRule>
  </conditionalFormatting>
  <conditionalFormatting sqref="K204">
    <cfRule type="expression" dxfId="81" priority="82" stopIfTrue="1">
      <formula>希望&lt;&gt;0</formula>
    </cfRule>
  </conditionalFormatting>
  <conditionalFormatting sqref="L204">
    <cfRule type="expression" dxfId="80" priority="81" stopIfTrue="1">
      <formula>AND($A204&lt;&gt;0,AND($L204&lt;&gt;"一般",$L204&lt;&gt;"特定"))</formula>
    </cfRule>
  </conditionalFormatting>
  <conditionalFormatting sqref="M204:N204">
    <cfRule type="expression" dxfId="79" priority="80" stopIfTrue="1">
      <formula>AND($A204&lt;&gt;0,TRIM($M204)="")</formula>
    </cfRule>
  </conditionalFormatting>
  <conditionalFormatting sqref="O204:P204">
    <cfRule type="expression" dxfId="78" priority="79" stopIfTrue="1">
      <formula>AND($A204&lt;&gt;0,TRIM($O204)="")</formula>
    </cfRule>
  </conditionalFormatting>
  <conditionalFormatting sqref="K206">
    <cfRule type="expression" dxfId="77" priority="78" stopIfTrue="1">
      <formula>希望&lt;&gt;0</formula>
    </cfRule>
  </conditionalFormatting>
  <conditionalFormatting sqref="L206">
    <cfRule type="expression" dxfId="76" priority="77" stopIfTrue="1">
      <formula>AND($A206&lt;&gt;0,AND($L206&lt;&gt;"一般",$L206&lt;&gt;"特定"))</formula>
    </cfRule>
  </conditionalFormatting>
  <conditionalFormatting sqref="M206:N206">
    <cfRule type="expression" dxfId="75" priority="76" stopIfTrue="1">
      <formula>AND($A206&lt;&gt;0,TRIM($M206)="")</formula>
    </cfRule>
  </conditionalFormatting>
  <conditionalFormatting sqref="O206:P206">
    <cfRule type="expression" dxfId="74" priority="75" stopIfTrue="1">
      <formula>AND($A206&lt;&gt;0,TRIM($O206)="")</formula>
    </cfRule>
  </conditionalFormatting>
  <conditionalFormatting sqref="K207">
    <cfRule type="expression" dxfId="73" priority="74" stopIfTrue="1">
      <formula>希望&lt;&gt;0</formula>
    </cfRule>
  </conditionalFormatting>
  <conditionalFormatting sqref="L207">
    <cfRule type="expression" dxfId="72" priority="73" stopIfTrue="1">
      <formula>AND($A207&lt;&gt;0,AND($L207&lt;&gt;"一般",$L207&lt;&gt;"特定"))</formula>
    </cfRule>
  </conditionalFormatting>
  <conditionalFormatting sqref="M207:N207">
    <cfRule type="expression" dxfId="71" priority="72" stopIfTrue="1">
      <formula>AND($A207&lt;&gt;0,TRIM($M207)="")</formula>
    </cfRule>
  </conditionalFormatting>
  <conditionalFormatting sqref="O207:P207">
    <cfRule type="expression" dxfId="70" priority="71" stopIfTrue="1">
      <formula>AND($A207&lt;&gt;0,TRIM($O207)="")</formula>
    </cfRule>
  </conditionalFormatting>
  <conditionalFormatting sqref="K208">
    <cfRule type="expression" dxfId="69" priority="70" stopIfTrue="1">
      <formula>希望&lt;&gt;0</formula>
    </cfRule>
  </conditionalFormatting>
  <conditionalFormatting sqref="L208">
    <cfRule type="expression" dxfId="68" priority="69" stopIfTrue="1">
      <formula>AND($A208&lt;&gt;0,AND($L208&lt;&gt;"一般",$L208&lt;&gt;"特定"))</formula>
    </cfRule>
  </conditionalFormatting>
  <conditionalFormatting sqref="M208:N208">
    <cfRule type="expression" dxfId="67" priority="68" stopIfTrue="1">
      <formula>AND($A208&lt;&gt;0,TRIM($M208)="")</formula>
    </cfRule>
  </conditionalFormatting>
  <conditionalFormatting sqref="O208:P208">
    <cfRule type="expression" dxfId="66" priority="67" stopIfTrue="1">
      <formula>AND($A208&lt;&gt;0,TRIM($O208)="")</formula>
    </cfRule>
  </conditionalFormatting>
  <conditionalFormatting sqref="K209">
    <cfRule type="expression" dxfId="65" priority="66" stopIfTrue="1">
      <formula>希望&lt;&gt;0</formula>
    </cfRule>
  </conditionalFormatting>
  <conditionalFormatting sqref="L209">
    <cfRule type="expression" dxfId="64" priority="65" stopIfTrue="1">
      <formula>AND($A209&lt;&gt;0,AND($L209&lt;&gt;"一般",$L209&lt;&gt;"特定"))</formula>
    </cfRule>
  </conditionalFormatting>
  <conditionalFormatting sqref="M209:N209">
    <cfRule type="expression" dxfId="63" priority="64" stopIfTrue="1">
      <formula>AND($A209&lt;&gt;0,TRIM($M209)="")</formula>
    </cfRule>
  </conditionalFormatting>
  <conditionalFormatting sqref="O209:P209">
    <cfRule type="expression" dxfId="62" priority="63" stopIfTrue="1">
      <formula>AND($A209&lt;&gt;0,TRIM($O209)="")</formula>
    </cfRule>
  </conditionalFormatting>
  <conditionalFormatting sqref="K210">
    <cfRule type="expression" dxfId="61" priority="62" stopIfTrue="1">
      <formula>希望&lt;&gt;0</formula>
    </cfRule>
  </conditionalFormatting>
  <conditionalFormatting sqref="L210">
    <cfRule type="expression" dxfId="60" priority="61" stopIfTrue="1">
      <formula>AND($A210&lt;&gt;0,AND($L210&lt;&gt;"一般",$L210&lt;&gt;"特定"))</formula>
    </cfRule>
  </conditionalFormatting>
  <conditionalFormatting sqref="M210:N210">
    <cfRule type="expression" dxfId="59" priority="60" stopIfTrue="1">
      <formula>AND($A210&lt;&gt;0,TRIM($M210)="")</formula>
    </cfRule>
  </conditionalFormatting>
  <conditionalFormatting sqref="O210:P210">
    <cfRule type="expression" dxfId="58" priority="59" stopIfTrue="1">
      <formula>AND($A210&lt;&gt;0,TRIM($O210)="")</formula>
    </cfRule>
  </conditionalFormatting>
  <conditionalFormatting sqref="K211">
    <cfRule type="expression" dxfId="57" priority="58" stopIfTrue="1">
      <formula>希望&lt;&gt;0</formula>
    </cfRule>
  </conditionalFormatting>
  <conditionalFormatting sqref="L211">
    <cfRule type="expression" dxfId="56" priority="57" stopIfTrue="1">
      <formula>AND($A211&lt;&gt;0,AND($L211&lt;&gt;"一般",$L211&lt;&gt;"特定"))</formula>
    </cfRule>
  </conditionalFormatting>
  <conditionalFormatting sqref="M211:N211">
    <cfRule type="expression" dxfId="55" priority="56" stopIfTrue="1">
      <formula>AND($A211&lt;&gt;0,TRIM($M211)="")</formula>
    </cfRule>
  </conditionalFormatting>
  <conditionalFormatting sqref="O211:P211">
    <cfRule type="expression" dxfId="54" priority="55" stopIfTrue="1">
      <formula>AND($A211&lt;&gt;0,TRIM($O211)="")</formula>
    </cfRule>
  </conditionalFormatting>
  <conditionalFormatting sqref="K212">
    <cfRule type="expression" dxfId="53" priority="54" stopIfTrue="1">
      <formula>希望&lt;&gt;0</formula>
    </cfRule>
  </conditionalFormatting>
  <conditionalFormatting sqref="L212">
    <cfRule type="expression" dxfId="52" priority="53" stopIfTrue="1">
      <formula>AND($A212&lt;&gt;0,AND($L212&lt;&gt;"一般",$L212&lt;&gt;"特定"))</formula>
    </cfRule>
  </conditionalFormatting>
  <conditionalFormatting sqref="M212:N212">
    <cfRule type="expression" dxfId="51" priority="52" stopIfTrue="1">
      <formula>AND($A212&lt;&gt;0,TRIM($M212)="")</formula>
    </cfRule>
  </conditionalFormatting>
  <conditionalFormatting sqref="O212:P212">
    <cfRule type="expression" dxfId="50" priority="51" stopIfTrue="1">
      <formula>AND($A212&lt;&gt;0,TRIM($O212)="")</formula>
    </cfRule>
  </conditionalFormatting>
  <conditionalFormatting sqref="K213">
    <cfRule type="expression" dxfId="49" priority="50" stopIfTrue="1">
      <formula>希望&lt;&gt;0</formula>
    </cfRule>
  </conditionalFormatting>
  <conditionalFormatting sqref="L213">
    <cfRule type="expression" dxfId="48" priority="49" stopIfTrue="1">
      <formula>AND($A213&lt;&gt;0,AND($L213&lt;&gt;"一般",$L213&lt;&gt;"特定"))</formula>
    </cfRule>
  </conditionalFormatting>
  <conditionalFormatting sqref="M213:N213">
    <cfRule type="expression" dxfId="47" priority="48" stopIfTrue="1">
      <formula>AND($A213&lt;&gt;0,TRIM($M213)="")</formula>
    </cfRule>
  </conditionalFormatting>
  <conditionalFormatting sqref="O213:P213">
    <cfRule type="expression" dxfId="46" priority="47" stopIfTrue="1">
      <formula>AND($A213&lt;&gt;0,TRIM($O213)="")</formula>
    </cfRule>
  </conditionalFormatting>
  <conditionalFormatting sqref="K214">
    <cfRule type="expression" dxfId="45" priority="46" stopIfTrue="1">
      <formula>希望&lt;&gt;0</formula>
    </cfRule>
  </conditionalFormatting>
  <conditionalFormatting sqref="L214">
    <cfRule type="expression" dxfId="44" priority="45" stopIfTrue="1">
      <formula>AND($A214&lt;&gt;0,AND($L214&lt;&gt;"一般",$L214&lt;&gt;"特定"))</formula>
    </cfRule>
  </conditionalFormatting>
  <conditionalFormatting sqref="M214:N214">
    <cfRule type="expression" dxfId="43" priority="44" stopIfTrue="1">
      <formula>AND($A214&lt;&gt;0,TRIM($M214)="")</formula>
    </cfRule>
  </conditionalFormatting>
  <conditionalFormatting sqref="O214:P214">
    <cfRule type="expression" dxfId="42" priority="43" stopIfTrue="1">
      <formula>AND($A214&lt;&gt;0,TRIM($O214)="")</formula>
    </cfRule>
  </conditionalFormatting>
  <conditionalFormatting sqref="K215">
    <cfRule type="expression" dxfId="41" priority="42" stopIfTrue="1">
      <formula>希望&lt;&gt;0</formula>
    </cfRule>
  </conditionalFormatting>
  <conditionalFormatting sqref="L215">
    <cfRule type="expression" dxfId="40" priority="41" stopIfTrue="1">
      <formula>AND($A215&lt;&gt;0,AND($L215&lt;&gt;"一般",$L215&lt;&gt;"特定"))</formula>
    </cfRule>
  </conditionalFormatting>
  <conditionalFormatting sqref="M215:N215">
    <cfRule type="expression" dxfId="39" priority="40" stopIfTrue="1">
      <formula>AND($A215&lt;&gt;0,TRIM($M215)="")</formula>
    </cfRule>
  </conditionalFormatting>
  <conditionalFormatting sqref="O215:P215">
    <cfRule type="expression" dxfId="38" priority="39" stopIfTrue="1">
      <formula>AND($A215&lt;&gt;0,TRIM($O215)="")</formula>
    </cfRule>
  </conditionalFormatting>
  <conditionalFormatting sqref="K216">
    <cfRule type="expression" dxfId="37" priority="38" stopIfTrue="1">
      <formula>希望&lt;&gt;0</formula>
    </cfRule>
  </conditionalFormatting>
  <conditionalFormatting sqref="L216">
    <cfRule type="expression" dxfId="36" priority="37" stopIfTrue="1">
      <formula>AND($A216&lt;&gt;0,AND($L216&lt;&gt;"一般",$L216&lt;&gt;"特定"))</formula>
    </cfRule>
  </conditionalFormatting>
  <conditionalFormatting sqref="M216:N216">
    <cfRule type="expression" dxfId="35" priority="36" stopIfTrue="1">
      <formula>AND($A216&lt;&gt;0,TRIM($M216)="")</formula>
    </cfRule>
  </conditionalFormatting>
  <conditionalFormatting sqref="O216:P216">
    <cfRule type="expression" dxfId="34" priority="35" stopIfTrue="1">
      <formula>AND($A216&lt;&gt;0,TRIM($O216)="")</formula>
    </cfRule>
  </conditionalFormatting>
  <conditionalFormatting sqref="K217">
    <cfRule type="expression" dxfId="33" priority="34" stopIfTrue="1">
      <formula>希望&lt;&gt;0</formula>
    </cfRule>
  </conditionalFormatting>
  <conditionalFormatting sqref="L217">
    <cfRule type="expression" dxfId="32" priority="33" stopIfTrue="1">
      <formula>AND($A217&lt;&gt;0,AND($L217&lt;&gt;"一般",$L217&lt;&gt;"特定"))</formula>
    </cfRule>
  </conditionalFormatting>
  <conditionalFormatting sqref="M217:N217">
    <cfRule type="expression" dxfId="31" priority="32" stopIfTrue="1">
      <formula>AND($A217&lt;&gt;0,TRIM($M217)="")</formula>
    </cfRule>
  </conditionalFormatting>
  <conditionalFormatting sqref="O217:P217">
    <cfRule type="expression" dxfId="30" priority="31" stopIfTrue="1">
      <formula>AND($A217&lt;&gt;0,TRIM($O217)="")</formula>
    </cfRule>
  </conditionalFormatting>
  <conditionalFormatting sqref="K218">
    <cfRule type="expression" dxfId="29" priority="30" stopIfTrue="1">
      <formula>希望&lt;&gt;0</formula>
    </cfRule>
  </conditionalFormatting>
  <conditionalFormatting sqref="L218">
    <cfRule type="expression" dxfId="28" priority="29" stopIfTrue="1">
      <formula>AND($A218&lt;&gt;0,AND($L218&lt;&gt;"一般",$L218&lt;&gt;"特定"))</formula>
    </cfRule>
  </conditionalFormatting>
  <conditionalFormatting sqref="M218:N218">
    <cfRule type="expression" dxfId="27" priority="28" stopIfTrue="1">
      <formula>AND($A218&lt;&gt;0,TRIM($M218)="")</formula>
    </cfRule>
  </conditionalFormatting>
  <conditionalFormatting sqref="O218:P218">
    <cfRule type="expression" dxfId="26" priority="27" stopIfTrue="1">
      <formula>AND($A218&lt;&gt;0,TRIM($O218)="")</formula>
    </cfRule>
  </conditionalFormatting>
  <conditionalFormatting sqref="K219">
    <cfRule type="expression" dxfId="25" priority="26" stopIfTrue="1">
      <formula>希望&lt;&gt;0</formula>
    </cfRule>
  </conditionalFormatting>
  <conditionalFormatting sqref="L219">
    <cfRule type="expression" dxfId="24" priority="25" stopIfTrue="1">
      <formula>AND($A219&lt;&gt;0,AND($L219&lt;&gt;"一般",$L219&lt;&gt;"特定"))</formula>
    </cfRule>
  </conditionalFormatting>
  <conditionalFormatting sqref="M219:N219">
    <cfRule type="expression" dxfId="23" priority="24" stopIfTrue="1">
      <formula>AND($A219&lt;&gt;0,TRIM($M219)="")</formula>
    </cfRule>
  </conditionalFormatting>
  <conditionalFormatting sqref="O219:P219">
    <cfRule type="expression" dxfId="22" priority="23" stopIfTrue="1">
      <formula>AND($A219&lt;&gt;0,TRIM($O219)="")</formula>
    </cfRule>
  </conditionalFormatting>
  <conditionalFormatting sqref="K220">
    <cfRule type="expression" dxfId="21" priority="22" stopIfTrue="1">
      <formula>希望&lt;&gt;0</formula>
    </cfRule>
  </conditionalFormatting>
  <conditionalFormatting sqref="L220">
    <cfRule type="expression" dxfId="20" priority="21" stopIfTrue="1">
      <formula>AND($A220&lt;&gt;0,AND($L220&lt;&gt;"一般",$L220&lt;&gt;"特定"))</formula>
    </cfRule>
  </conditionalFormatting>
  <conditionalFormatting sqref="M220:N220">
    <cfRule type="expression" dxfId="19" priority="20" stopIfTrue="1">
      <formula>AND($A220&lt;&gt;0,TRIM($M220)="")</formula>
    </cfRule>
  </conditionalFormatting>
  <conditionalFormatting sqref="O220:P220">
    <cfRule type="expression" dxfId="18" priority="19" stopIfTrue="1">
      <formula>AND($A220&lt;&gt;0,TRIM($O220)="")</formula>
    </cfRule>
  </conditionalFormatting>
  <conditionalFormatting sqref="K221">
    <cfRule type="expression" dxfId="17" priority="18" stopIfTrue="1">
      <formula>希望&lt;&gt;0</formula>
    </cfRule>
  </conditionalFormatting>
  <conditionalFormatting sqref="L221">
    <cfRule type="expression" dxfId="16" priority="17" stopIfTrue="1">
      <formula>AND($A221&lt;&gt;0,AND($L221&lt;&gt;"一般",$L221&lt;&gt;"特定"))</formula>
    </cfRule>
  </conditionalFormatting>
  <conditionalFormatting sqref="M221:N221">
    <cfRule type="expression" dxfId="15" priority="16" stopIfTrue="1">
      <formula>AND($A221&lt;&gt;0,TRIM($M221)="")</formula>
    </cfRule>
  </conditionalFormatting>
  <conditionalFormatting sqref="O221:P221">
    <cfRule type="expression" dxfId="14" priority="15" stopIfTrue="1">
      <formula>AND($A221&lt;&gt;0,TRIM($O221)="")</formula>
    </cfRule>
  </conditionalFormatting>
  <conditionalFormatting sqref="K222">
    <cfRule type="expression" dxfId="13" priority="14" stopIfTrue="1">
      <formula>希望&lt;&gt;0</formula>
    </cfRule>
  </conditionalFormatting>
  <conditionalFormatting sqref="L222">
    <cfRule type="expression" dxfId="12" priority="13" stopIfTrue="1">
      <formula>AND($A222&lt;&gt;0,AND($L222&lt;&gt;"一般",$L222&lt;&gt;"特定"))</formula>
    </cfRule>
  </conditionalFormatting>
  <conditionalFormatting sqref="M222:N222">
    <cfRule type="expression" dxfId="11" priority="12" stopIfTrue="1">
      <formula>AND($A222&lt;&gt;0,TRIM($M222)="")</formula>
    </cfRule>
  </conditionalFormatting>
  <conditionalFormatting sqref="O222:P222">
    <cfRule type="expression" dxfId="10" priority="11" stopIfTrue="1">
      <formula>AND($A222&lt;&gt;0,TRIM($O222)="")</formula>
    </cfRule>
  </conditionalFormatting>
  <conditionalFormatting sqref="K223">
    <cfRule type="expression" dxfId="9" priority="10" stopIfTrue="1">
      <formula>希望&lt;&gt;0</formula>
    </cfRule>
  </conditionalFormatting>
  <conditionalFormatting sqref="L223">
    <cfRule type="expression" dxfId="8" priority="9" stopIfTrue="1">
      <formula>AND($A223&lt;&gt;0,AND($L223&lt;&gt;"一般",$L223&lt;&gt;"特定"))</formula>
    </cfRule>
  </conditionalFormatting>
  <conditionalFormatting sqref="M223:N223">
    <cfRule type="expression" dxfId="7" priority="8" stopIfTrue="1">
      <formula>AND($A223&lt;&gt;0,TRIM($M223)="")</formula>
    </cfRule>
  </conditionalFormatting>
  <conditionalFormatting sqref="O223:P223">
    <cfRule type="expression" dxfId="6" priority="7" stopIfTrue="1">
      <formula>AND($A223&lt;&gt;0,TRIM($O223)="")</formula>
    </cfRule>
  </conditionalFormatting>
  <conditionalFormatting sqref="K224">
    <cfRule type="expression" dxfId="5" priority="6" stopIfTrue="1">
      <formula>希望&lt;&gt;0</formula>
    </cfRule>
  </conditionalFormatting>
  <conditionalFormatting sqref="L224">
    <cfRule type="expression" dxfId="4" priority="5" stopIfTrue="1">
      <formula>AND($A224&lt;&gt;0,AND($L224&lt;&gt;"一般",$L224&lt;&gt;"特定"))</formula>
    </cfRule>
  </conditionalFormatting>
  <conditionalFormatting sqref="M224:N224">
    <cfRule type="expression" dxfId="3" priority="4" stopIfTrue="1">
      <formula>AND($A224&lt;&gt;0,TRIM($M224)="")</formula>
    </cfRule>
  </conditionalFormatting>
  <conditionalFormatting sqref="O224:P224">
    <cfRule type="expression" dxfId="2" priority="3" stopIfTrue="1">
      <formula>AND($A224&lt;&gt;0,TRIM($O224)="")</formula>
    </cfRule>
  </conditionalFormatting>
  <conditionalFormatting sqref="Q224:U224">
    <cfRule type="expression" dxfId="1" priority="2" stopIfTrue="1">
      <formula>AND($A224&lt;&gt;0,TRIM($Q224)="")</formula>
    </cfRule>
  </conditionalFormatting>
  <conditionalFormatting sqref="O225:P225">
    <cfRule type="expression" dxfId="0" priority="1" stopIfTrue="1">
      <formula>TRIM($O225)=""</formula>
    </cfRule>
  </conditionalFormatting>
  <dataValidations count="172">
    <dataValidation type="whole" imeMode="halfAlpha" allowBlank="1" showInputMessage="1" showErrorMessage="1" error="7桁の数字を入力してください" sqref="I20:M20" xr:uid="{C189E895-B1B4-4B74-A1C3-BB5A97DD358B}">
      <formula1>0</formula1>
      <formula2>9999999</formula2>
    </dataValidation>
    <dataValidation errorStyle="warning" imeMode="hiragana" allowBlank="1" showInputMessage="1" showErrorMessage="1" sqref="I22:U22" xr:uid="{F805D819-9087-481B-83C6-B650426C548D}"/>
    <dataValidation errorStyle="warning" imeMode="fullKatakana" allowBlank="1" showInputMessage="1" showErrorMessage="1" sqref="I24:U24" xr:uid="{50DADF80-C620-4C70-B997-57A65484C0E9}"/>
    <dataValidation errorStyle="warning" imeMode="hiragana" allowBlank="1" showInputMessage="1" showErrorMessage="1" sqref="I26:U26" xr:uid="{0389E5BC-7BAD-4AD9-8C08-E06DF604FEFA}"/>
    <dataValidation errorStyle="warning" imeMode="hiragana" allowBlank="1" showInputMessage="1" showErrorMessage="1" sqref="I28:U28" xr:uid="{74F6BB35-F0D1-4B38-A62B-C743423E8F3E}"/>
    <dataValidation errorStyle="warning" imeMode="fullKatakana" allowBlank="1" showInputMessage="1" showErrorMessage="1" sqref="I30:U30" xr:uid="{7D4E8261-8F60-4158-B84B-1F01C81DE662}"/>
    <dataValidation errorStyle="warning" imeMode="hiragana" allowBlank="1" showInputMessage="1" showErrorMessage="1" sqref="I32:U32" xr:uid="{963ADFF6-982A-45D8-B85F-5ECE2F090DD6}"/>
    <dataValidation errorStyle="warning" imeMode="halfAlpha" allowBlank="1" showInputMessage="1" showErrorMessage="1" sqref="I34:M34" xr:uid="{27B73B54-6CD4-4C2E-89C1-ECC9BF70D98D}"/>
    <dataValidation errorStyle="warning" imeMode="halfAlpha" allowBlank="1" showInputMessage="1" showErrorMessage="1" sqref="I36:M36" xr:uid="{707CE0A6-A11B-468A-88D0-292E67107658}"/>
    <dataValidation errorStyle="warning" imeMode="halfAlpha" allowBlank="1" showInputMessage="1" showErrorMessage="1" sqref="I38:U38" xr:uid="{6C531B87-A215-4911-96D2-E25097D35965}"/>
    <dataValidation type="list" imeMode="halfAlpha" allowBlank="1" showInputMessage="1" showErrorMessage="1" error="リストから選択してください" sqref="I40:M40" xr:uid="{A4E5E216-285D-4917-B01B-926BD55EC6F4}">
      <formula1>"一致する,一致しない"</formula1>
    </dataValidation>
    <dataValidation type="list" imeMode="halfAlpha" allowBlank="1" showInputMessage="1" showErrorMessage="1" error="リストから選択してください" sqref="I63:M63" xr:uid="{60DF5E16-4709-4E8F-BF06-3E5319EB9F51}">
      <formula1>"しない,する"</formula1>
    </dataValidation>
    <dataValidation type="whole" imeMode="halfAlpha" allowBlank="1" showInputMessage="1" showErrorMessage="1" error="7桁の数字を入力してください" sqref="I69:M69" xr:uid="{2453192B-6007-4922-BB8A-E751ED6325D1}">
      <formula1>0</formula1>
      <formula2>9999999</formula2>
    </dataValidation>
    <dataValidation errorStyle="warning" imeMode="hiragana" allowBlank="1" showInputMessage="1" showErrorMessage="1" sqref="I71:U71" xr:uid="{9823F79F-3179-4180-A9D5-2205019BFFCE}"/>
    <dataValidation errorStyle="warning" imeMode="fullKatakana" allowBlank="1" showInputMessage="1" showErrorMessage="1" sqref="I73:U73" xr:uid="{9C1183F7-D92B-4C2C-8A00-352D2D697305}"/>
    <dataValidation errorStyle="warning" imeMode="hiragana" allowBlank="1" showInputMessage="1" showErrorMessage="1" sqref="I75:U75" xr:uid="{BB2E4805-A4A8-4444-BED0-CEC1C9169A4B}"/>
    <dataValidation errorStyle="warning" imeMode="hiragana" allowBlank="1" showInputMessage="1" showErrorMessage="1" sqref="I77:U77" xr:uid="{35E2A0F9-3903-4124-9A8D-5F93677AE063}"/>
    <dataValidation errorStyle="warning" imeMode="fullKatakana" allowBlank="1" showInputMessage="1" showErrorMessage="1" sqref="I79:U79" xr:uid="{CDA2A69E-C7F1-4866-8C26-B9F4F8685932}"/>
    <dataValidation errorStyle="warning" imeMode="hiragana" allowBlank="1" showInputMessage="1" showErrorMessage="1" sqref="I81:U81" xr:uid="{82290C98-78D1-478F-AAA2-302B9B3B5948}"/>
    <dataValidation errorStyle="warning" imeMode="halfAlpha" allowBlank="1" showInputMessage="1" showErrorMessage="1" sqref="I83:M83" xr:uid="{190A1CF4-1557-423A-A237-4BB9BBC39D69}"/>
    <dataValidation errorStyle="warning" imeMode="halfAlpha" allowBlank="1" showInputMessage="1" showErrorMessage="1" sqref="I85:M85" xr:uid="{C566DA34-B44E-4675-A80F-E3A3754D69C5}"/>
    <dataValidation errorStyle="warning" imeMode="halfAlpha" allowBlank="1" showInputMessage="1" showErrorMessage="1" sqref="I87:U87" xr:uid="{6DFE0210-FEEC-4EC6-8E9D-F78A4C25ED56}"/>
    <dataValidation errorStyle="warning" imeMode="hiragana" allowBlank="1" showInputMessage="1" showErrorMessage="1" sqref="I112:U112" xr:uid="{D1B463B6-8F65-45BC-8BA2-3631FA40DFA6}"/>
    <dataValidation errorStyle="warning" imeMode="fullKatakana" allowBlank="1" showInputMessage="1" showErrorMessage="1" sqref="I114:U114" xr:uid="{792B0577-2296-416E-8F97-075000CE98BF}"/>
    <dataValidation errorStyle="warning" imeMode="hiragana" allowBlank="1" showInputMessage="1" showErrorMessage="1" sqref="I116:U116" xr:uid="{013FC078-E0BF-48EC-9452-97FBE7E716CD}"/>
    <dataValidation errorStyle="warning" imeMode="halfAlpha" allowBlank="1" showInputMessage="1" showErrorMessage="1" sqref="I118:M118" xr:uid="{E5466F10-D743-4F9F-B4AB-D6E332714AD1}"/>
    <dataValidation errorStyle="warning" imeMode="halfAlpha" allowBlank="1" showInputMessage="1" showErrorMessage="1" sqref="I120:M120" xr:uid="{AC6973FC-67F5-494C-AC77-88AC50C1C9BE}"/>
    <dataValidation errorStyle="warning" imeMode="halfAlpha" allowBlank="1" showInputMessage="1" showErrorMessage="1" sqref="I122:U122" xr:uid="{48F01A91-1C92-40FF-8244-54C62924535C}"/>
    <dataValidation type="list" imeMode="halfAlpha" allowBlank="1" showInputMessage="1" showErrorMessage="1" error="リストから選択してください" sqref="I149:M149" xr:uid="{08ECFD4B-15EB-48B0-8295-51FB860FBC92}">
      <formula1>"しない,する"</formula1>
    </dataValidation>
    <dataValidation type="whole" imeMode="halfAlpha" allowBlank="1" showInputMessage="1" showErrorMessage="1" error="7桁の数字を入力してください" sqref="I151:M151" xr:uid="{831E8662-B81F-440F-9E83-690A0241C80A}">
      <formula1>0</formula1>
      <formula2>9999999</formula2>
    </dataValidation>
    <dataValidation errorStyle="warning" imeMode="hiragana" allowBlank="1" showInputMessage="1" showErrorMessage="1" sqref="I153:U153" xr:uid="{9CFD7674-D4EF-4E6A-B005-3B0AEF54EF0E}"/>
    <dataValidation errorStyle="warning" imeMode="fullKatakana" allowBlank="1" showInputMessage="1" showErrorMessage="1" sqref="I155:U155" xr:uid="{1B557347-1342-45CA-B5B6-72F1325EFF6F}"/>
    <dataValidation errorStyle="warning" imeMode="hiragana" allowBlank="1" showInputMessage="1" showErrorMessage="1" sqref="I157:U157" xr:uid="{B33B9573-B120-4180-A299-1F3765927FE9}"/>
    <dataValidation errorStyle="warning" imeMode="halfAlpha" allowBlank="1" showInputMessage="1" showErrorMessage="1" sqref="I159:M159" xr:uid="{AC4A4B88-A0F4-40A2-96BE-A74FAB0AFCA8}"/>
    <dataValidation errorStyle="warning" imeMode="halfAlpha" allowBlank="1" showInputMessage="1" showErrorMessage="1" sqref="I161:M161" xr:uid="{583E73DF-C662-44E7-9667-F57442EC07EB}"/>
    <dataValidation type="list" imeMode="halfAlpha" allowBlank="1" showInputMessage="1" showErrorMessage="1" error="リストから選択してください" sqref="K171" xr:uid="{E20EF381-D416-4B3C-A92F-E88D0CB95CCD}">
      <formula1>"○,　"</formula1>
    </dataValidation>
    <dataValidation type="list" imeMode="halfAlpha" allowBlank="1" showInputMessage="1" showErrorMessage="1" error="リストから選択してください" sqref="K172" xr:uid="{9C74A415-C4C6-4953-AE0F-7271352D052A}">
      <formula1>"○,　"</formula1>
    </dataValidation>
    <dataValidation errorStyle="warning" imeMode="hiragana" allowBlank="1" showInputMessage="1" showErrorMessage="1" sqref="L172:O172" xr:uid="{EC8137DF-21FF-47DA-BD73-682FBFED3185}"/>
    <dataValidation type="list" imeMode="halfAlpha" allowBlank="1" showInputMessage="1" showErrorMessage="1" error="リストから選択してください" sqref="K173" xr:uid="{F0681AE3-957B-4451-805A-077932780DA1}">
      <formula1>"○,　"</formula1>
    </dataValidation>
    <dataValidation errorStyle="warning" imeMode="hiragana" allowBlank="1" showInputMessage="1" showErrorMessage="1" sqref="L173:O173" xr:uid="{4E282D56-BC3E-4B64-9FFB-31C19B6237E8}"/>
    <dataValidation type="list" imeMode="halfAlpha" allowBlank="1" showInputMessage="1" showErrorMessage="1" error="リストから選択してください" sqref="K174:K175" xr:uid="{96B084A1-E682-417A-A2F1-43D4837491C6}">
      <formula1>"○,　"</formula1>
    </dataValidation>
    <dataValidation errorStyle="warning" imeMode="hiragana" allowBlank="1" showInputMessage="1" showErrorMessage="1" sqref="L174:O174" xr:uid="{76282A5F-DD29-4AB6-8AF9-63DE97580FE7}"/>
    <dataValidation type="whole" imeMode="halfAlpha" allowBlank="1" showInputMessage="1" showErrorMessage="1" error="有効な数字を入力してください" sqref="P174:Q174" xr:uid="{80AE5D61-D3F7-4C8D-8FEE-254C714378D0}">
      <formula1>0</formula1>
      <formula2>100</formula2>
    </dataValidation>
    <dataValidation errorStyle="warning" imeMode="hiragana" allowBlank="1" showInputMessage="1" showErrorMessage="1" sqref="L175:O175" xr:uid="{9F2F6415-2379-4FAA-8F47-3168EDDF626B}"/>
    <dataValidation type="whole" imeMode="halfAlpha" allowBlank="1" showInputMessage="1" showErrorMessage="1" error="有効な数字を入力してください" sqref="P175:Q175" xr:uid="{219C716B-CFC3-443F-91F3-888B28EF225A}">
      <formula1>0</formula1>
      <formula2>100</formula2>
    </dataValidation>
    <dataValidation type="whole" imeMode="halfAlpha" allowBlank="1" showInputMessage="1" showErrorMessage="1" error="有効な数字を入力してください" sqref="I177:M177" xr:uid="{D045E5D2-A310-41F9-9266-9776219FDEEE}">
      <formula1>0</formula1>
      <formula2>9999999999</formula2>
    </dataValidation>
    <dataValidation type="whole" imeMode="halfAlpha" allowBlank="1" showInputMessage="1" showErrorMessage="1" error="有効な数字を入力してください" sqref="I179:M179" xr:uid="{17B5C8D1-9F98-4106-B0AE-21F62BC09425}">
      <formula1>0</formula1>
      <formula2>9999999999</formula2>
    </dataValidation>
    <dataValidation type="list" imeMode="halfAlpha" allowBlank="1" showInputMessage="1" showErrorMessage="1" error="リストから選択してください" sqref="I186:M186" xr:uid="{662D8EC2-FE14-4005-A639-F40A76061523}">
      <formula1>許可コード</formula1>
    </dataValidation>
    <dataValidation errorStyle="warning" imeMode="halfAlpha" allowBlank="1" showInputMessage="1" showErrorMessage="1" sqref="P186:Q186" xr:uid="{A4E62F66-3D99-443D-850C-C8BE0D101816}"/>
    <dataValidation type="date" imeMode="halfAlpha" allowBlank="1" showInputMessage="1" showErrorMessage="1" error="有効な日付を入力してください" sqref="I188:M188" xr:uid="{2D18505A-30A9-4B44-96FD-0750885BAA98}">
      <formula1>92</formula1>
      <formula2>73415</formula2>
    </dataValidation>
    <dataValidation type="list" imeMode="halfAlpha" allowBlank="1" showInputMessage="1" showErrorMessage="1" error="リストから選択してください" sqref="K192" xr:uid="{4D41B041-9EA6-47AA-9689-D4B777C1FDE7}">
      <formula1>"○,　"</formula1>
    </dataValidation>
    <dataValidation type="list" imeMode="halfAlpha" allowBlank="1" showInputMessage="1" showErrorMessage="1" error="リストから選択してください" sqref="L192" xr:uid="{6C39027D-56C3-4208-BBB4-D21B4CA9B3A6}">
      <formula1>"一般,特定,　"</formula1>
    </dataValidation>
    <dataValidation type="whole" imeMode="halfAlpha" allowBlank="1" showInputMessage="1" showErrorMessage="1" error="有効な数字を入力してください" sqref="M192:N192" xr:uid="{B299543E-FE5F-47EB-9051-668F44ABEA6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92:P192" xr:uid="{B7FB0B25-EE8A-42C1-80D1-B4B26A1DE6F2}">
      <formula1>-9999999999</formula1>
      <formula2>9999999999</formula2>
    </dataValidation>
    <dataValidation type="list" imeMode="halfAlpha" allowBlank="1" showInputMessage="1" showErrorMessage="1" error="リストから選択してください" sqref="K194" xr:uid="{E5420724-629D-42A8-AC72-6CB7E9348CD3}">
      <formula1>"○,　"</formula1>
    </dataValidation>
    <dataValidation type="list" imeMode="halfAlpha" allowBlank="1" showInputMessage="1" showErrorMessage="1" error="リストから選択してください" sqref="L194" xr:uid="{89FA81CA-77F8-4283-97EC-CBDD87907AAC}">
      <formula1>"一般,特定,　"</formula1>
    </dataValidation>
    <dataValidation type="whole" imeMode="halfAlpha" allowBlank="1" showInputMessage="1" showErrorMessage="1" error="有効な数字を入力してください" sqref="M194:N194" xr:uid="{87F12B7C-1CB4-44A5-BEBD-06951618EE6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94:P194" xr:uid="{0F6CC653-5E2D-4CBC-8911-2857026B9EFA}">
      <formula1>-9999999999</formula1>
      <formula2>9999999999</formula2>
    </dataValidation>
    <dataValidation type="list" imeMode="halfAlpha" allowBlank="1" showInputMessage="1" showErrorMessage="1" error="リストから選択してください" sqref="K195" xr:uid="{4BA8EC38-D1B8-4259-8736-8A8E45A44E3E}">
      <formula1>"○,　"</formula1>
    </dataValidation>
    <dataValidation type="list" imeMode="halfAlpha" allowBlank="1" showInputMessage="1" showErrorMessage="1" error="リストから選択してください" sqref="L195" xr:uid="{6881D644-E71F-4F4D-8FD1-B0FB96239A0D}">
      <formula1>"一般,特定,　"</formula1>
    </dataValidation>
    <dataValidation type="whole" imeMode="halfAlpha" allowBlank="1" showInputMessage="1" showErrorMessage="1" error="有効な数字を入力してください" sqref="M195:N195" xr:uid="{29717C97-ACD3-4816-9378-678E859BC66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95:P195" xr:uid="{45AC1E42-37C1-4104-B358-70B4A3484F45}">
      <formula1>-9999999999</formula1>
      <formula2>9999999999</formula2>
    </dataValidation>
    <dataValidation type="list" imeMode="halfAlpha" allowBlank="1" showInputMessage="1" showErrorMessage="1" error="リストから選択してください" sqref="K196" xr:uid="{D565B61C-F19D-4F0D-A975-0A778A766F65}">
      <formula1>"○,　"</formula1>
    </dataValidation>
    <dataValidation type="list" imeMode="halfAlpha" allowBlank="1" showInputMessage="1" showErrorMessage="1" error="リストから選択してください" sqref="L196" xr:uid="{92283135-5958-443E-9768-4FCAF4056726}">
      <formula1>"一般,特定,　"</formula1>
    </dataValidation>
    <dataValidation type="whole" imeMode="halfAlpha" allowBlank="1" showInputMessage="1" showErrorMessage="1" error="有効な数字を入力してください" sqref="M196:N196" xr:uid="{6FD8404B-231E-4C5F-9662-87894902452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96:P196" xr:uid="{C0A41484-451A-4F8A-B21D-73855C33FB8E}">
      <formula1>-9999999999</formula1>
      <formula2>9999999999</formula2>
    </dataValidation>
    <dataValidation type="list" imeMode="halfAlpha" allowBlank="1" showInputMessage="1" showErrorMessage="1" error="リストから選択してください" sqref="K197" xr:uid="{E0E4FAC9-1DE1-4720-8DF0-AE903518F0AE}">
      <formula1>"○,　"</formula1>
    </dataValidation>
    <dataValidation type="list" imeMode="halfAlpha" allowBlank="1" showInputMessage="1" showErrorMessage="1" error="リストから選択してください" sqref="L197" xr:uid="{C9676BCA-C479-4FAC-9C04-2C41F72BBDBC}">
      <formula1>"一般,特定,　"</formula1>
    </dataValidation>
    <dataValidation type="whole" imeMode="halfAlpha" allowBlank="1" showInputMessage="1" showErrorMessage="1" error="有効な数字を入力してください" sqref="M197:N197" xr:uid="{F712D198-A5F6-48A3-AED3-9A5AFB7C147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97:P197" xr:uid="{08540757-49F3-4ACE-92FF-0EDAE9686E45}">
      <formula1>-9999999999</formula1>
      <formula2>9999999999</formula2>
    </dataValidation>
    <dataValidation type="list" imeMode="halfAlpha" allowBlank="1" showInputMessage="1" showErrorMessage="1" error="リストから選択してください" sqref="K199" xr:uid="{EAEB9ADF-7177-4170-AED3-5B62182EB06C}">
      <formula1>"○,　"</formula1>
    </dataValidation>
    <dataValidation type="list" imeMode="halfAlpha" allowBlank="1" showInputMessage="1" showErrorMessage="1" error="リストから選択してください" sqref="L199" xr:uid="{0946A9F8-DBD5-492F-8289-0AAADF595DEA}">
      <formula1>"一般,特定,　"</formula1>
    </dataValidation>
    <dataValidation type="whole" imeMode="halfAlpha" allowBlank="1" showInputMessage="1" showErrorMessage="1" error="有効な数字を入力してください" sqref="M199:N199" xr:uid="{9AEE8F73-B2F2-4067-A393-FC43497E323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99:P199" xr:uid="{2D8EBFD5-4EEB-4940-B74C-F1395E392803}">
      <formula1>-9999999999</formula1>
      <formula2>9999999999</formula2>
    </dataValidation>
    <dataValidation type="list" imeMode="halfAlpha" allowBlank="1" showInputMessage="1" showErrorMessage="1" error="リストから選択してください" sqref="K200" xr:uid="{04DA4FBF-B982-42C0-A930-37FD8FC18969}">
      <formula1>"○,　"</formula1>
    </dataValidation>
    <dataValidation type="list" imeMode="halfAlpha" allowBlank="1" showInputMessage="1" showErrorMessage="1" error="リストから選択してください" sqref="L200" xr:uid="{5C0DE649-53D5-4BAE-BB78-41DC74D7E670}">
      <formula1>"一般,特定,　"</formula1>
    </dataValidation>
    <dataValidation type="whole" imeMode="halfAlpha" allowBlank="1" showInputMessage="1" showErrorMessage="1" error="有効な数字を入力してください" sqref="M200:N200" xr:uid="{920C9DDD-3D83-417F-A7D8-C42DBEC7CAF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00:P200" xr:uid="{7B35A70A-6AEC-42EC-9F85-5A91002FEF00}">
      <formula1>-9999999999</formula1>
      <formula2>9999999999</formula2>
    </dataValidation>
    <dataValidation type="list" imeMode="halfAlpha" allowBlank="1" showInputMessage="1" showErrorMessage="1" error="リストから選択してください" sqref="K201" xr:uid="{DB64F82A-15B4-4E5A-B601-8A673F427C34}">
      <formula1>"○,　"</formula1>
    </dataValidation>
    <dataValidation type="list" imeMode="halfAlpha" allowBlank="1" showInputMessage="1" showErrorMessage="1" error="リストから選択してください" sqref="L201" xr:uid="{F69EC56F-B9A4-449E-83C1-85B3115E34C9}">
      <formula1>"一般,特定,　"</formula1>
    </dataValidation>
    <dataValidation type="whole" imeMode="halfAlpha" allowBlank="1" showInputMessage="1" showErrorMessage="1" error="有効な数字を入力してください" sqref="M201:N201" xr:uid="{7F4F81AC-EE5D-4AF7-91AF-740BFA1BFDF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01:P201" xr:uid="{F18AD8A9-1499-4AD7-A39D-23D283D25C83}">
      <formula1>-9999999999</formula1>
      <formula2>9999999999</formula2>
    </dataValidation>
    <dataValidation type="list" imeMode="halfAlpha" allowBlank="1" showInputMessage="1" showErrorMessage="1" error="リストから選択してください" sqref="K202" xr:uid="{76B00CA8-C11A-4AF7-9C95-5AF480EF65B3}">
      <formula1>"○,　"</formula1>
    </dataValidation>
    <dataValidation type="list" imeMode="halfAlpha" allowBlank="1" showInputMessage="1" showErrorMessage="1" error="リストから選択してください" sqref="L202" xr:uid="{C2193EEC-38BE-42A2-8E24-D90C1182DE90}">
      <formula1>"一般,特定,　"</formula1>
    </dataValidation>
    <dataValidation type="whole" imeMode="halfAlpha" allowBlank="1" showInputMessage="1" showErrorMessage="1" error="有効な数字を入力してください" sqref="M202:N202" xr:uid="{D47E4A8F-A88C-4D90-A038-572E5FBC689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02:P202" xr:uid="{66016A7E-D1EB-4C32-8FCB-1D5E813B925E}">
      <formula1>-9999999999</formula1>
      <formula2>9999999999</formula2>
    </dataValidation>
    <dataValidation type="list" imeMode="halfAlpha" allowBlank="1" showInputMessage="1" showErrorMessage="1" error="リストから選択してください" sqref="K203" xr:uid="{3F15235A-7F2D-4F5A-BC70-9283B7CAA9A7}">
      <formula1>"○,　"</formula1>
    </dataValidation>
    <dataValidation type="list" imeMode="halfAlpha" allowBlank="1" showInputMessage="1" showErrorMessage="1" error="リストから選択してください" sqref="L203" xr:uid="{FA41FA74-0A6D-49BA-9BA7-0A6B7DF1929D}">
      <formula1>"一般,特定,　"</formula1>
    </dataValidation>
    <dataValidation type="whole" imeMode="halfAlpha" allowBlank="1" showInputMessage="1" showErrorMessage="1" error="有効な数字を入力してください" sqref="M203:N203" xr:uid="{E9FA7749-12DA-4E6A-A0EF-38D18BC93C0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03:P203" xr:uid="{828C4574-34A2-41D1-A762-F41C3AD452F2}">
      <formula1>-9999999999</formula1>
      <formula2>9999999999</formula2>
    </dataValidation>
    <dataValidation type="list" imeMode="halfAlpha" allowBlank="1" showInputMessage="1" showErrorMessage="1" error="リストから選択してください" sqref="K204" xr:uid="{ABB569DD-10FD-4EB0-A45A-837DB7582FC8}">
      <formula1>"○,　"</formula1>
    </dataValidation>
    <dataValidation type="list" imeMode="halfAlpha" allowBlank="1" showInputMessage="1" showErrorMessage="1" error="リストから選択してください" sqref="L204" xr:uid="{C633C73A-4286-47F2-A96C-2DC0229F1593}">
      <formula1>"一般,特定,　"</formula1>
    </dataValidation>
    <dataValidation type="whole" imeMode="halfAlpha" allowBlank="1" showInputMessage="1" showErrorMessage="1" error="有効な数字を入力してください" sqref="M204:N204" xr:uid="{0CB5EFB7-6378-4C99-A0E0-0042746B468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04:P204" xr:uid="{D1411885-FF19-4122-B8FA-F7D0C7EE8732}">
      <formula1>-9999999999</formula1>
      <formula2>9999999999</formula2>
    </dataValidation>
    <dataValidation type="list" imeMode="halfAlpha" allowBlank="1" showInputMessage="1" showErrorMessage="1" error="リストから選択してください" sqref="K206" xr:uid="{AAA51BD9-C4EF-4C26-A00E-3ADAB001C6E6}">
      <formula1>"○,　"</formula1>
    </dataValidation>
    <dataValidation type="list" imeMode="halfAlpha" allowBlank="1" showInputMessage="1" showErrorMessage="1" error="リストから選択してください" sqref="L206" xr:uid="{DA398BD9-8061-48EE-8A20-DF7659D7BE7C}">
      <formula1>"一般,特定,　"</formula1>
    </dataValidation>
    <dataValidation type="whole" imeMode="halfAlpha" allowBlank="1" showInputMessage="1" showErrorMessage="1" error="有効な数字を入力してください" sqref="M206:N206" xr:uid="{11B5CEAC-E326-4A03-9D10-35F22CC3066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06:P206" xr:uid="{CEFCC051-5C2E-4BE2-933B-31F341202EA6}">
      <formula1>-9999999999</formula1>
      <formula2>9999999999</formula2>
    </dataValidation>
    <dataValidation type="list" imeMode="halfAlpha" allowBlank="1" showInputMessage="1" showErrorMessage="1" error="リストから選択してください" sqref="K207" xr:uid="{078CA63E-36F3-482A-8907-A3E44D0CDF6D}">
      <formula1>"○,　"</formula1>
    </dataValidation>
    <dataValidation type="list" imeMode="halfAlpha" allowBlank="1" showInputMessage="1" showErrorMessage="1" error="リストから選択してください" sqref="L207" xr:uid="{E70D88B9-3E46-4C8A-8FF8-8F5507294482}">
      <formula1>"一般,特定,　"</formula1>
    </dataValidation>
    <dataValidation type="whole" imeMode="halfAlpha" allowBlank="1" showInputMessage="1" showErrorMessage="1" error="有効な数字を入力してください" sqref="M207:N207" xr:uid="{5B28E62A-33A4-40BA-A45E-06AC0C5EE47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07:P207" xr:uid="{CD217B8A-8351-4B16-A6F2-B51D574D16C5}">
      <formula1>-9999999999</formula1>
      <formula2>9999999999</formula2>
    </dataValidation>
    <dataValidation type="list" imeMode="halfAlpha" allowBlank="1" showInputMessage="1" showErrorMessage="1" error="リストから選択してください" sqref="K208" xr:uid="{0FE599D7-51F3-4916-A8A1-54B4A3567BBF}">
      <formula1>"○,　"</formula1>
    </dataValidation>
    <dataValidation type="list" imeMode="halfAlpha" allowBlank="1" showInputMessage="1" showErrorMessage="1" error="リストから選択してください" sqref="L208" xr:uid="{F65D8B11-4E63-4205-872B-F9A130E32F75}">
      <formula1>"一般,特定,　"</formula1>
    </dataValidation>
    <dataValidation type="whole" imeMode="halfAlpha" allowBlank="1" showInputMessage="1" showErrorMessage="1" error="有効な数字を入力してください" sqref="M208:N208" xr:uid="{0B2213CF-8A6E-438F-834C-0E1EF49456B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08:P208" xr:uid="{5E136AB6-6DA4-4121-8D3B-0884CC22AA1F}">
      <formula1>-9999999999</formula1>
      <formula2>9999999999</formula2>
    </dataValidation>
    <dataValidation type="list" imeMode="halfAlpha" allowBlank="1" showInputMessage="1" showErrorMessage="1" error="リストから選択してください" sqref="K209" xr:uid="{8BB75023-C335-4243-B587-EB9B58D2BFAD}">
      <formula1>"○,　"</formula1>
    </dataValidation>
    <dataValidation type="list" imeMode="halfAlpha" allowBlank="1" showInputMessage="1" showErrorMessage="1" error="リストから選択してください" sqref="L209" xr:uid="{E99CF16B-90E7-4F33-BFE7-99303F5D0479}">
      <formula1>"一般,特定,　"</formula1>
    </dataValidation>
    <dataValidation type="whole" imeMode="halfAlpha" allowBlank="1" showInputMessage="1" showErrorMessage="1" error="有効な数字を入力してください" sqref="M209:N209" xr:uid="{7D879A06-D543-4225-A092-20D020BB50A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09:P209" xr:uid="{476AAD53-4C56-4D85-8726-693DB7CC4DFF}">
      <formula1>-9999999999</formula1>
      <formula2>9999999999</formula2>
    </dataValidation>
    <dataValidation type="list" imeMode="halfAlpha" allowBlank="1" showInputMessage="1" showErrorMessage="1" error="リストから選択してください" sqref="K210" xr:uid="{9418B364-81A8-4E3F-B5B7-05441D3F8545}">
      <formula1>"○,　"</formula1>
    </dataValidation>
    <dataValidation type="list" imeMode="halfAlpha" allowBlank="1" showInputMessage="1" showErrorMessage="1" error="リストから選択してください" sqref="L210" xr:uid="{846855F4-4C12-4295-9307-7E055D4DAA25}">
      <formula1>"一般,特定,　"</formula1>
    </dataValidation>
    <dataValidation type="whole" imeMode="halfAlpha" allowBlank="1" showInputMessage="1" showErrorMessage="1" error="有効な数字を入力してください" sqref="M210:N210" xr:uid="{B3CCC0FC-3161-417A-AAB1-190A2F4E719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10:P210" xr:uid="{46E6241C-72DA-4E80-B578-A8DFE80003EF}">
      <formula1>-9999999999</formula1>
      <formula2>9999999999</formula2>
    </dataValidation>
    <dataValidation type="list" imeMode="halfAlpha" allowBlank="1" showInputMessage="1" showErrorMessage="1" error="リストから選択してください" sqref="K211" xr:uid="{0ED94767-15EE-4E65-B6CE-E3133625622D}">
      <formula1>"○,　"</formula1>
    </dataValidation>
    <dataValidation type="list" imeMode="halfAlpha" allowBlank="1" showInputMessage="1" showErrorMessage="1" error="リストから選択してください" sqref="L211" xr:uid="{B868D433-3C13-44AE-8584-B668D3A86AC6}">
      <formula1>"一般,特定,　"</formula1>
    </dataValidation>
    <dataValidation type="whole" imeMode="halfAlpha" allowBlank="1" showInputMessage="1" showErrorMessage="1" error="有効な数字を入力してください" sqref="M211:N211" xr:uid="{8A9A11A0-7CA5-4CE2-A30D-D23DC8B2128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11:P211" xr:uid="{BEC9B7E8-70DA-44BF-A4E9-727EAFA264B1}">
      <formula1>-9999999999</formula1>
      <formula2>9999999999</formula2>
    </dataValidation>
    <dataValidation type="list" imeMode="halfAlpha" allowBlank="1" showInputMessage="1" showErrorMessage="1" error="リストから選択してください" sqref="K212" xr:uid="{048A4A03-D107-41D3-B0F6-508C88BFEE32}">
      <formula1>"○,　"</formula1>
    </dataValidation>
    <dataValidation type="list" imeMode="halfAlpha" allowBlank="1" showInputMessage="1" showErrorMessage="1" error="リストから選択してください" sqref="L212" xr:uid="{B723DF0D-646F-4B62-922B-24513E65D0DA}">
      <formula1>"一般,特定,　"</formula1>
    </dataValidation>
    <dataValidation type="whole" imeMode="halfAlpha" allowBlank="1" showInputMessage="1" showErrorMessage="1" error="有効な数字を入力してください" sqref="M212:N212" xr:uid="{1E5CA3C9-A2F3-4DC8-83BE-58ED6E45F1F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12:P212" xr:uid="{26804DFC-5A94-4266-AA21-BA47D80A08E7}">
      <formula1>-9999999999</formula1>
      <formula2>9999999999</formula2>
    </dataValidation>
    <dataValidation type="list" imeMode="halfAlpha" allowBlank="1" showInputMessage="1" showErrorMessage="1" error="リストから選択してください" sqref="K213" xr:uid="{A55F1C5D-C6CE-4047-9038-5DCE7FCEB3A8}">
      <formula1>"○,　"</formula1>
    </dataValidation>
    <dataValidation type="list" imeMode="halfAlpha" allowBlank="1" showInputMessage="1" showErrorMessage="1" error="リストから選択してください" sqref="L213" xr:uid="{D4C193AD-CE13-4D18-963C-9219FF7C11C0}">
      <formula1>"一般,特定,　"</formula1>
    </dataValidation>
    <dataValidation type="whole" imeMode="halfAlpha" allowBlank="1" showInputMessage="1" showErrorMessage="1" error="有効な数字を入力してください" sqref="M213:N213" xr:uid="{DB517868-10BD-4771-A401-AC660C9D260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13:P213" xr:uid="{A0BC5EF9-1913-41D5-9B85-335E700F7228}">
      <formula1>-9999999999</formula1>
      <formula2>9999999999</formula2>
    </dataValidation>
    <dataValidation type="list" imeMode="halfAlpha" allowBlank="1" showInputMessage="1" showErrorMessage="1" error="リストから選択してください" sqref="K214" xr:uid="{E8FE1FFB-8DBD-442D-80B6-873E0261ABC6}">
      <formula1>"○,　"</formula1>
    </dataValidation>
    <dataValidation type="list" imeMode="halfAlpha" allowBlank="1" showInputMessage="1" showErrorMessage="1" error="リストから選択してください" sqref="L214" xr:uid="{E2FB7701-2465-41B9-8665-22267B942D4E}">
      <formula1>"一般,特定,　"</formula1>
    </dataValidation>
    <dataValidation type="whole" imeMode="halfAlpha" allowBlank="1" showInputMessage="1" showErrorMessage="1" error="有効な数字を入力してください" sqref="M214:N214" xr:uid="{9D0E84F0-9794-4E23-8970-7ADEA6AFE1B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14:P214" xr:uid="{4B9FD5DF-0D84-46F8-AD21-6F22B3677F51}">
      <formula1>-9999999999</formula1>
      <formula2>9999999999</formula2>
    </dataValidation>
    <dataValidation type="list" imeMode="halfAlpha" allowBlank="1" showInputMessage="1" showErrorMessage="1" error="リストから選択してください" sqref="K215" xr:uid="{BC9BC576-67B8-4988-A02A-9B1E81E827C0}">
      <formula1>"○,　"</formula1>
    </dataValidation>
    <dataValidation type="list" imeMode="halfAlpha" allowBlank="1" showInputMessage="1" showErrorMessage="1" error="リストから選択してください" sqref="L215" xr:uid="{8605784A-A255-4B57-8389-FABBD7D79A10}">
      <formula1>"一般,特定,　"</formula1>
    </dataValidation>
    <dataValidation type="whole" imeMode="halfAlpha" allowBlank="1" showInputMessage="1" showErrorMessage="1" error="有効な数字を入力してください" sqref="M215:N215" xr:uid="{15489F15-9B58-4194-A1C8-125B532DC6C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15:P215" xr:uid="{81C89D43-3A2D-43F8-B0E1-B6903C59A17E}">
      <formula1>-9999999999</formula1>
      <formula2>9999999999</formula2>
    </dataValidation>
    <dataValidation type="list" imeMode="halfAlpha" allowBlank="1" showInputMessage="1" showErrorMessage="1" error="リストから選択してください" sqref="K216" xr:uid="{A5BA2775-920F-4C05-8AC7-3735F0C6DEC7}">
      <formula1>"○,　"</formula1>
    </dataValidation>
    <dataValidation type="list" imeMode="halfAlpha" allowBlank="1" showInputMessage="1" showErrorMessage="1" error="リストから選択してください" sqref="L216" xr:uid="{6CB201EC-FDDE-4294-8C38-F18AC03EAD79}">
      <formula1>"一般,特定,　"</formula1>
    </dataValidation>
    <dataValidation type="whole" imeMode="halfAlpha" allowBlank="1" showInputMessage="1" showErrorMessage="1" error="有効な数字を入力してください" sqref="M216:N216" xr:uid="{3441F829-3152-4303-9FEB-79E0946B00F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16:P216" xr:uid="{315C543E-1A42-49E8-A570-94EE613941A3}">
      <formula1>-9999999999</formula1>
      <formula2>9999999999</formula2>
    </dataValidation>
    <dataValidation type="list" imeMode="halfAlpha" allowBlank="1" showInputMessage="1" showErrorMessage="1" error="リストから選択してください" sqref="K217" xr:uid="{07CC7DFA-8BA7-4C9C-B18A-436BF7BE62B8}">
      <formula1>"○,　"</formula1>
    </dataValidation>
    <dataValidation type="list" imeMode="halfAlpha" allowBlank="1" showInputMessage="1" showErrorMessage="1" error="リストから選択してください" sqref="L217" xr:uid="{0BBB52B7-E47A-4124-8E81-56D83C441FF5}">
      <formula1>"一般,特定,　"</formula1>
    </dataValidation>
    <dataValidation type="whole" imeMode="halfAlpha" allowBlank="1" showInputMessage="1" showErrorMessage="1" error="有効な数字を入力してください" sqref="M217:N217" xr:uid="{0F32DA81-D7D8-498A-A211-BDB8B6D9F40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17:P217" xr:uid="{3AD85555-3A73-4A7B-ABF2-4F82DE91B1FC}">
      <formula1>-9999999999</formula1>
      <formula2>9999999999</formula2>
    </dataValidation>
    <dataValidation type="list" imeMode="halfAlpha" allowBlank="1" showInputMessage="1" showErrorMessage="1" error="リストから選択してください" sqref="K218" xr:uid="{B36A2A11-691D-4EE1-9CB1-53A0464DC929}">
      <formula1>"○,　"</formula1>
    </dataValidation>
    <dataValidation type="list" imeMode="halfAlpha" allowBlank="1" showInputMessage="1" showErrorMessage="1" error="リストから選択してください" sqref="L218" xr:uid="{27E77E6F-D057-4593-A428-BE4A2959A6DF}">
      <formula1>"一般,特定,　"</formula1>
    </dataValidation>
    <dataValidation type="whole" imeMode="halfAlpha" allowBlank="1" showInputMessage="1" showErrorMessage="1" error="有効な数字を入力してください" sqref="M218:N218" xr:uid="{C6105EFA-50F7-4FD4-9739-57DCD56290A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18:P218" xr:uid="{6BA1A9B7-8007-4BD7-90D3-00963A2C474A}">
      <formula1>-9999999999</formula1>
      <formula2>9999999999</formula2>
    </dataValidation>
    <dataValidation type="list" imeMode="halfAlpha" allowBlank="1" showInputMessage="1" showErrorMessage="1" error="リストから選択してください" sqref="K219" xr:uid="{A634F3C9-FA60-47CF-B69D-B239D4EAC249}">
      <formula1>"○,　"</formula1>
    </dataValidation>
    <dataValidation type="list" imeMode="halfAlpha" allowBlank="1" showInputMessage="1" showErrorMessage="1" error="リストから選択してください" sqref="L219" xr:uid="{C99FBDD6-D750-40B7-B5C4-AB3C364A524E}">
      <formula1>"一般,特定,　"</formula1>
    </dataValidation>
    <dataValidation type="whole" imeMode="halfAlpha" allowBlank="1" showInputMessage="1" showErrorMessage="1" error="有効な数字を入力してください" sqref="M219:N219" xr:uid="{531C2F5F-746C-4FD1-8660-45BDE1800FA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19:P219" xr:uid="{F7310CE6-8989-42AF-BFC7-B00C52849263}">
      <formula1>-9999999999</formula1>
      <formula2>9999999999</formula2>
    </dataValidation>
    <dataValidation type="list" imeMode="halfAlpha" allowBlank="1" showInputMessage="1" showErrorMessage="1" error="リストから選択してください" sqref="K220" xr:uid="{8EF177BE-CCA9-4A6F-BB07-D82C0E3B0466}">
      <formula1>"○,　"</formula1>
    </dataValidation>
    <dataValidation type="list" imeMode="halfAlpha" allowBlank="1" showInputMessage="1" showErrorMessage="1" error="リストから選択してください" sqref="L220" xr:uid="{578E0E27-6339-43F9-A519-288019C3E8BA}">
      <formula1>"一般,特定,　"</formula1>
    </dataValidation>
    <dataValidation type="whole" imeMode="halfAlpha" allowBlank="1" showInputMessage="1" showErrorMessage="1" error="有効な数字を入力してください" sqref="M220:N220" xr:uid="{DF64B6A0-8936-4EE6-867F-81F9ADE90AD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20:P220" xr:uid="{D2B410B3-5D8B-46D9-B626-C24A25CE5B1A}">
      <formula1>-9999999999</formula1>
      <formula2>9999999999</formula2>
    </dataValidation>
    <dataValidation type="list" imeMode="halfAlpha" allowBlank="1" showInputMessage="1" showErrorMessage="1" error="リストから選択してください" sqref="K221" xr:uid="{BE363EB6-25E6-4E2B-ABE7-DABC6E2B3078}">
      <formula1>"○,　"</formula1>
    </dataValidation>
    <dataValidation type="list" imeMode="halfAlpha" allowBlank="1" showInputMessage="1" showErrorMessage="1" error="リストから選択してください" sqref="L221" xr:uid="{A09E05AE-7AE5-480B-99FB-B6FC1197817E}">
      <formula1>"一般,特定,　"</formula1>
    </dataValidation>
    <dataValidation type="whole" imeMode="halfAlpha" allowBlank="1" showInputMessage="1" showErrorMessage="1" error="有効な数字を入力してください" sqref="M221:N221" xr:uid="{B2563219-D0F0-4F5B-9706-EC7D74139B2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21:P221" xr:uid="{FD4696EB-2B0C-4593-9955-C326B8EF2818}">
      <formula1>-9999999999</formula1>
      <formula2>9999999999</formula2>
    </dataValidation>
    <dataValidation type="list" imeMode="halfAlpha" allowBlank="1" showInputMessage="1" showErrorMessage="1" error="リストから選択してください" sqref="K222" xr:uid="{A2422F38-75C1-4813-AB5E-9EED0B4117D0}">
      <formula1>"○,　"</formula1>
    </dataValidation>
    <dataValidation type="list" imeMode="halfAlpha" allowBlank="1" showInputMessage="1" showErrorMessage="1" error="リストから選択してください" sqref="L222" xr:uid="{8E7151A1-BE19-4B57-839E-938F39765EEF}">
      <formula1>"一般,特定,　"</formula1>
    </dataValidation>
    <dataValidation type="whole" imeMode="halfAlpha" allowBlank="1" showInputMessage="1" showErrorMessage="1" error="有効な数字を入力してください" sqref="M222:N222" xr:uid="{94E52C72-C220-4607-8016-05545A8441A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22:P222" xr:uid="{97663B59-C250-4188-95F7-6ACFAD3C1C9D}">
      <formula1>-9999999999</formula1>
      <formula2>9999999999</formula2>
    </dataValidation>
    <dataValidation type="list" imeMode="halfAlpha" allowBlank="1" showInputMessage="1" showErrorMessage="1" error="リストから選択してください" sqref="K223" xr:uid="{C27A1C47-FF22-4AE9-9FB0-B746B789B732}">
      <formula1>"○,　"</formula1>
    </dataValidation>
    <dataValidation type="list" imeMode="halfAlpha" allowBlank="1" showInputMessage="1" showErrorMessage="1" error="リストから選択してください" sqref="L223" xr:uid="{63192FF5-027C-4D9D-9FCE-6A64103541F5}">
      <formula1>"一般,特定,　"</formula1>
    </dataValidation>
    <dataValidation type="whole" imeMode="halfAlpha" allowBlank="1" showInputMessage="1" showErrorMessage="1" error="有効な数字を入力してください" sqref="M223:N223" xr:uid="{06D1515A-EE12-45E8-AD69-FFEC7039B6D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23:P223" xr:uid="{B234F2AF-37A1-4F42-B375-B871F8EABF7B}">
      <formula1>-9999999999</formula1>
      <formula2>9999999999</formula2>
    </dataValidation>
    <dataValidation type="list" imeMode="halfAlpha" allowBlank="1" showInputMessage="1" showErrorMessage="1" error="リストから選択してください" sqref="K224" xr:uid="{FBF4F185-DAAE-40C5-AC1B-624C0E648BF8}">
      <formula1>"○,　"</formula1>
    </dataValidation>
    <dataValidation type="list" imeMode="halfAlpha" allowBlank="1" showInputMessage="1" showErrorMessage="1" error="リストから選択してください" sqref="L224" xr:uid="{09E04AB4-670A-411D-9C4E-9BC842B501B9}">
      <formula1>"一般,特定,　"</formula1>
    </dataValidation>
    <dataValidation type="whole" imeMode="halfAlpha" allowBlank="1" showInputMessage="1" showErrorMessage="1" error="有効な数字を入力してください" sqref="M224:N224" xr:uid="{BE60FC33-B5DF-4D2A-9494-B21FF8044D3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224:P224" xr:uid="{DE3517A7-CC34-4C34-814B-04910513ED36}">
      <formula1>-9999999999</formula1>
      <formula2>9999999999</formula2>
    </dataValidation>
    <dataValidation errorStyle="warning" imeMode="hiragana" allowBlank="1" showInputMessage="1" showErrorMessage="1" sqref="Q224:U224" xr:uid="{6D25B81A-7D67-414F-BC14-8144D6B91ED2}"/>
    <dataValidation type="whole" imeMode="halfAlpha" allowBlank="1" showInputMessage="1" showErrorMessage="1" error="有効な数字を入力してください。10兆円以上になる場合は、9,999,999,999と入力してください" sqref="O225:P225" xr:uid="{27D5243D-1E76-45D3-9B02-1B4C6AA9CC4B}">
      <formula1>-9999999999</formula1>
      <formula2>9999999999</formula2>
    </dataValidation>
  </dataValidations>
  <pageMargins left="0.19685039370078741" right="0.19685039370078741" top="0.39370078740157483" bottom="0.19685039370078741" header="0.19685039370078741" footer="0.19685039370078741"/>
  <pageSetup paperSize="9" scale="68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RowHeight="13.5" x14ac:dyDescent="0.15"/>
  <cols>
    <col min="1" max="1" width="17.25" style="79" customWidth="1"/>
    <col min="2" max="16384" width="9" style="79"/>
  </cols>
  <sheetData>
    <row r="1" spans="1:1" x14ac:dyDescent="0.15">
      <c r="A1" s="79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79" t="str">
        <f>"@神奈川県@和歌山県@鹿児島県@"</f>
        <v>@神奈川県@和歌山県@鹿児島県@</v>
      </c>
    </row>
    <row r="3" spans="1:1" x14ac:dyDescent="0.15">
      <c r="A3" s="79" t="s">
        <v>196</v>
      </c>
    </row>
    <row r="4" spans="1:1" x14ac:dyDescent="0.15">
      <c r="A4" s="79" t="s">
        <v>197</v>
      </c>
    </row>
    <row r="10" spans="1:1" x14ac:dyDescent="0.15">
      <c r="A10" s="50" t="s">
        <v>195</v>
      </c>
    </row>
    <row r="11" spans="1:1" x14ac:dyDescent="0.15">
      <c r="A11" s="50" t="s">
        <v>37</v>
      </c>
    </row>
    <row r="12" spans="1:1" x14ac:dyDescent="0.15">
      <c r="A12" s="50" t="s">
        <v>38</v>
      </c>
    </row>
    <row r="13" spans="1:1" x14ac:dyDescent="0.15">
      <c r="A13" s="50" t="s">
        <v>39</v>
      </c>
    </row>
    <row r="14" spans="1:1" x14ac:dyDescent="0.15">
      <c r="A14" s="50" t="s">
        <v>40</v>
      </c>
    </row>
    <row r="15" spans="1:1" x14ac:dyDescent="0.15">
      <c r="A15" s="50" t="s">
        <v>41</v>
      </c>
    </row>
    <row r="16" spans="1:1" x14ac:dyDescent="0.15">
      <c r="A16" s="50" t="s">
        <v>42</v>
      </c>
    </row>
    <row r="17" spans="1:1" x14ac:dyDescent="0.15">
      <c r="A17" s="50" t="s">
        <v>43</v>
      </c>
    </row>
    <row r="18" spans="1:1" x14ac:dyDescent="0.15">
      <c r="A18" s="50" t="s">
        <v>44</v>
      </c>
    </row>
    <row r="19" spans="1:1" x14ac:dyDescent="0.15">
      <c r="A19" s="50" t="s">
        <v>45</v>
      </c>
    </row>
    <row r="20" spans="1:1" x14ac:dyDescent="0.15">
      <c r="A20" s="50" t="s">
        <v>46</v>
      </c>
    </row>
    <row r="21" spans="1:1" x14ac:dyDescent="0.15">
      <c r="A21" s="50" t="s">
        <v>47</v>
      </c>
    </row>
    <row r="22" spans="1:1" x14ac:dyDescent="0.15">
      <c r="A22" s="50" t="s">
        <v>48</v>
      </c>
    </row>
    <row r="23" spans="1:1" x14ac:dyDescent="0.15">
      <c r="A23" s="50" t="s">
        <v>49</v>
      </c>
    </row>
    <row r="24" spans="1:1" x14ac:dyDescent="0.15">
      <c r="A24" s="50" t="s">
        <v>50</v>
      </c>
    </row>
    <row r="25" spans="1:1" x14ac:dyDescent="0.15">
      <c r="A25" s="50" t="s">
        <v>51</v>
      </c>
    </row>
    <row r="26" spans="1:1" x14ac:dyDescent="0.15">
      <c r="A26" s="50" t="s">
        <v>52</v>
      </c>
    </row>
    <row r="27" spans="1:1" x14ac:dyDescent="0.15">
      <c r="A27" s="50" t="s">
        <v>53</v>
      </c>
    </row>
    <row r="28" spans="1:1" x14ac:dyDescent="0.15">
      <c r="A28" s="50" t="s">
        <v>54</v>
      </c>
    </row>
    <row r="29" spans="1:1" x14ac:dyDescent="0.15">
      <c r="A29" s="50" t="s">
        <v>55</v>
      </c>
    </row>
    <row r="30" spans="1:1" x14ac:dyDescent="0.15">
      <c r="A30" s="50" t="s">
        <v>56</v>
      </c>
    </row>
    <row r="31" spans="1:1" x14ac:dyDescent="0.15">
      <c r="A31" s="50" t="s">
        <v>57</v>
      </c>
    </row>
    <row r="32" spans="1:1" x14ac:dyDescent="0.15">
      <c r="A32" s="50" t="s">
        <v>58</v>
      </c>
    </row>
    <row r="33" spans="1:1" x14ac:dyDescent="0.15">
      <c r="A33" s="50" t="s">
        <v>59</v>
      </c>
    </row>
    <row r="34" spans="1:1" x14ac:dyDescent="0.15">
      <c r="A34" s="50" t="s">
        <v>60</v>
      </c>
    </row>
    <row r="35" spans="1:1" x14ac:dyDescent="0.15">
      <c r="A35" s="50" t="s">
        <v>61</v>
      </c>
    </row>
    <row r="36" spans="1:1" x14ac:dyDescent="0.15">
      <c r="A36" s="50" t="s">
        <v>62</v>
      </c>
    </row>
    <row r="37" spans="1:1" x14ac:dyDescent="0.15">
      <c r="A37" s="50" t="s">
        <v>63</v>
      </c>
    </row>
    <row r="38" spans="1:1" x14ac:dyDescent="0.15">
      <c r="A38" s="50" t="s">
        <v>64</v>
      </c>
    </row>
    <row r="39" spans="1:1" x14ac:dyDescent="0.15">
      <c r="A39" s="50" t="s">
        <v>65</v>
      </c>
    </row>
    <row r="40" spans="1:1" x14ac:dyDescent="0.15">
      <c r="A40" s="50" t="s">
        <v>66</v>
      </c>
    </row>
    <row r="41" spans="1:1" x14ac:dyDescent="0.15">
      <c r="A41" s="50" t="s">
        <v>67</v>
      </c>
    </row>
    <row r="42" spans="1:1" x14ac:dyDescent="0.15">
      <c r="A42" s="50" t="s">
        <v>68</v>
      </c>
    </row>
    <row r="43" spans="1:1" x14ac:dyDescent="0.15">
      <c r="A43" s="50" t="s">
        <v>69</v>
      </c>
    </row>
    <row r="44" spans="1:1" x14ac:dyDescent="0.15">
      <c r="A44" s="50" t="s">
        <v>70</v>
      </c>
    </row>
    <row r="45" spans="1:1" x14ac:dyDescent="0.15">
      <c r="A45" s="50" t="s">
        <v>71</v>
      </c>
    </row>
    <row r="46" spans="1:1" x14ac:dyDescent="0.15">
      <c r="A46" s="50" t="s">
        <v>72</v>
      </c>
    </row>
    <row r="47" spans="1:1" x14ac:dyDescent="0.15">
      <c r="A47" s="50" t="s">
        <v>73</v>
      </c>
    </row>
    <row r="48" spans="1:1" x14ac:dyDescent="0.15">
      <c r="A48" s="50" t="s">
        <v>74</v>
      </c>
    </row>
    <row r="49" spans="1:1" x14ac:dyDescent="0.15">
      <c r="A49" s="50" t="s">
        <v>75</v>
      </c>
    </row>
    <row r="50" spans="1:1" x14ac:dyDescent="0.15">
      <c r="A50" s="50" t="s">
        <v>76</v>
      </c>
    </row>
    <row r="51" spans="1:1" x14ac:dyDescent="0.15">
      <c r="A51" s="50" t="s">
        <v>77</v>
      </c>
    </row>
    <row r="52" spans="1:1" x14ac:dyDescent="0.15">
      <c r="A52" s="50" t="s">
        <v>78</v>
      </c>
    </row>
    <row r="53" spans="1:1" x14ac:dyDescent="0.15">
      <c r="A53" s="50" t="s">
        <v>79</v>
      </c>
    </row>
    <row r="54" spans="1:1" x14ac:dyDescent="0.15">
      <c r="A54" s="50" t="s">
        <v>80</v>
      </c>
    </row>
    <row r="55" spans="1:1" x14ac:dyDescent="0.15">
      <c r="A55" s="50" t="s">
        <v>81</v>
      </c>
    </row>
    <row r="56" spans="1:1" x14ac:dyDescent="0.15">
      <c r="A56" s="50" t="s">
        <v>82</v>
      </c>
    </row>
    <row r="57" spans="1:1" x14ac:dyDescent="0.15">
      <c r="A57" s="50" t="s">
        <v>83</v>
      </c>
    </row>
  </sheetData>
  <sheetProtection algorithmName="SHA-512" hashValue="w9qIta9m9BvqW+1oVmFTLYkRraIWsF9kYDVeDVQ49b8UjXj7Ab+7OknnthSNBaHFpeEChXWoSK+ReyyuIkhXUA==" saltValue="puFEtnnwktfOu7/fAZklIw==" spinCount="100000" sheet="1" objects="1" scenarios="1"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入力シート</vt:lpstr>
      <vt:lpstr>settings</vt:lpstr>
      <vt:lpstr>入力シート!Print_Titles</vt:lpstr>
      <vt:lpstr>希望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2020-09-29T02:12:37Z</cp:lastPrinted>
  <dcterms:created xsi:type="dcterms:W3CDTF">2018-07-20T07:50:20Z</dcterms:created>
  <dcterms:modified xsi:type="dcterms:W3CDTF">2025-09-29T05:18:38Z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fa83ef35-2a2d-42f8-ac1d-33ce738d231f</vt:lpwstr>
  </property>
</Properties>
</file>