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develop_cloud\bid_entry\07申請書\doc\ver6\reg_common\"/>
    </mc:Choice>
  </mc:AlternateContent>
  <xr:revisionPtr revIDLastSave="0" documentId="13_ncr:1_{4BB1576B-49A3-4A7D-9BED-54A1B5E0C26D}" xr6:coauthVersionLast="47" xr6:coauthVersionMax="47" xr10:uidLastSave="{00000000-0000-0000-0000-000000000000}"/>
  <workbookProtection workbookAlgorithmName="SHA-512" workbookHashValue="g0sNLWrrVE47aNdd6RCU4ucsSmEhS9ybwOdsLt5TLNqBXlqJ7fD49vHws6zgnhslts01sg8Wf9DijqaWj6cpOA==" workbookSaltValue="slG8LyHGkQkT7oVUFX0fTA==" workbookSpinCount="100000" lockStructure="1"/>
  <bookViews>
    <workbookView xWindow="-120" yWindow="-120" windowWidth="29040" windowHeight="15990" xr2:uid="{00000000-000D-0000-FFFF-FFFF00000000}"/>
  </bookViews>
  <sheets>
    <sheet name="入力シート" sheetId="7" r:id="rId1"/>
    <sheet name="settings" sheetId="8" state="hidden" r:id="rId2"/>
  </sheets>
  <definedNames>
    <definedName name="_xlnm.Print_Titles" localSheetId="0">入力シート!$1:$1</definedName>
    <definedName name="希望">入力シート!$A$191</definedName>
    <definedName name="許可コード">settings!$A$10:$A$57</definedName>
    <definedName name="都道府県3">settings!$A$1</definedName>
    <definedName name="都道府県4">settings!$A$2</definedName>
    <definedName name="日付例">settings!$A$3</definedName>
    <definedName name="日付例_s">settings!$A$4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5" i="7" l="1"/>
  <c r="A224" i="7"/>
  <c r="A223" i="7"/>
  <c r="A222" i="7"/>
  <c r="A221" i="7"/>
  <c r="A220" i="7"/>
  <c r="A219" i="7"/>
  <c r="A218" i="7"/>
  <c r="A217" i="7"/>
  <c r="A216" i="7"/>
  <c r="A215" i="7"/>
  <c r="A214" i="7"/>
  <c r="A213" i="7"/>
  <c r="A212" i="7"/>
  <c r="A211" i="7"/>
  <c r="A210" i="7"/>
  <c r="A209" i="7"/>
  <c r="A208" i="7"/>
  <c r="A207" i="7"/>
  <c r="A206" i="7"/>
  <c r="A204" i="7"/>
  <c r="A203" i="7"/>
  <c r="A202" i="7"/>
  <c r="A201" i="7"/>
  <c r="A200" i="7"/>
  <c r="A199" i="7"/>
  <c r="A197" i="7"/>
  <c r="A196" i="7"/>
  <c r="A195" i="7"/>
  <c r="A194" i="7"/>
  <c r="A192" i="7"/>
  <c r="A191" i="7"/>
  <c r="A188" i="7"/>
  <c r="A186" i="7"/>
  <c r="A179" i="7"/>
  <c r="A177" i="7"/>
  <c r="A174" i="7"/>
  <c r="A173" i="7"/>
  <c r="A172" i="7"/>
  <c r="A170" i="7"/>
  <c r="A161" i="7"/>
  <c r="A159" i="7"/>
  <c r="A157" i="7"/>
  <c r="A153" i="7"/>
  <c r="A151" i="7"/>
  <c r="A149" i="7"/>
  <c r="A122" i="7"/>
  <c r="A120" i="7"/>
  <c r="A118" i="7"/>
  <c r="A116" i="7"/>
  <c r="A114" i="7"/>
  <c r="A112" i="7"/>
  <c r="A87" i="7"/>
  <c r="A85" i="7"/>
  <c r="A83" i="7"/>
  <c r="A81" i="7"/>
  <c r="A79" i="7"/>
  <c r="A77" i="7"/>
  <c r="A75" i="7"/>
  <c r="A73" i="7"/>
  <c r="A71" i="7"/>
  <c r="A69" i="7"/>
  <c r="A63" i="7"/>
  <c r="A40" i="7"/>
  <c r="A38" i="7"/>
  <c r="A36" i="7"/>
  <c r="A34" i="7"/>
  <c r="A32" i="7"/>
  <c r="A30" i="7"/>
  <c r="A28" i="7"/>
  <c r="A26" i="7"/>
  <c r="A24" i="7"/>
  <c r="A22" i="7"/>
  <c r="A20" i="7"/>
  <c r="J189" i="7"/>
  <c r="A2" i="8" l="1"/>
  <c r="A1" i="8"/>
</calcChain>
</file>

<file path=xl/sharedStrings.xml><?xml version="1.0" encoding="utf-8"?>
<sst xmlns="http://schemas.openxmlformats.org/spreadsheetml/2006/main" count="233" uniqueCount="200">
  <si>
    <t>郵便番号</t>
    <rPh sb="0" eb="4">
      <t>ユウビンバンゴウ</t>
    </rPh>
    <phoneticPr fontId="6"/>
  </si>
  <si>
    <t>所在地</t>
    <rPh sb="0" eb="3">
      <t>ショザイチ</t>
    </rPh>
    <phoneticPr fontId="6"/>
  </si>
  <si>
    <t>商号又は名称カナ</t>
    <rPh sb="0" eb="2">
      <t>ショウゴウ</t>
    </rPh>
    <rPh sb="2" eb="3">
      <t>マタ</t>
    </rPh>
    <rPh sb="4" eb="6">
      <t>メイショウ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</si>
  <si>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</si>
  <si>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代表者氏名カナ</t>
    <rPh sb="0" eb="3">
      <t>ダイヒョウシャ</t>
    </rPh>
    <rPh sb="3" eb="5">
      <t>シメイ</t>
    </rPh>
    <phoneticPr fontId="6"/>
  </si>
  <si>
    <t>代表者氏名</t>
    <rPh sb="0" eb="3">
      <t>ダイヒョウシャ</t>
    </rPh>
    <rPh sb="3" eb="5">
      <t>シメイ</t>
    </rPh>
    <phoneticPr fontId="6"/>
  </si>
  <si>
    <t>電話番号</t>
    <rPh sb="0" eb="2">
      <t>デンワ</t>
    </rPh>
    <rPh sb="2" eb="4">
      <t>バンゴウ</t>
    </rPh>
    <phoneticPr fontId="6"/>
  </si>
  <si>
    <t>ＦＡＸ番号</t>
    <rPh sb="3" eb="5">
      <t>バンゴウ</t>
    </rPh>
    <phoneticPr fontId="6"/>
  </si>
  <si>
    <t>担当者部署</t>
    <rPh sb="0" eb="3">
      <t>タントウシャ</t>
    </rPh>
    <rPh sb="3" eb="5">
      <t>ブショ</t>
    </rPh>
    <phoneticPr fontId="6"/>
  </si>
  <si>
    <t>E-mailアドレス</t>
    <phoneticPr fontId="6"/>
  </si>
  <si>
    <t>全角カタカナで入力してください。姓と名は１文字分空けてください。</t>
    <phoneticPr fontId="5"/>
  </si>
  <si>
    <t>姓と名は１文字分空けてください。</t>
    <phoneticPr fontId="5"/>
  </si>
  <si>
    <t>　法面処理</t>
    <phoneticPr fontId="5"/>
  </si>
  <si>
    <t>　鋼橋上部</t>
    <phoneticPr fontId="5"/>
  </si>
  <si>
    <t>許可番号</t>
    <rPh sb="0" eb="2">
      <t>キョカ</t>
    </rPh>
    <rPh sb="2" eb="4">
      <t>バンゴウ</t>
    </rPh>
    <phoneticPr fontId="6"/>
  </si>
  <si>
    <t>営業年数</t>
    <rPh sb="0" eb="2">
      <t>エイギョウ</t>
    </rPh>
    <rPh sb="2" eb="4">
      <t>ネンスウ</t>
    </rPh>
    <phoneticPr fontId="6"/>
  </si>
  <si>
    <t>総職員数</t>
    <rPh sb="0" eb="1">
      <t>ソウ</t>
    </rPh>
    <rPh sb="1" eb="4">
      <t>ショクインスウ</t>
    </rPh>
    <phoneticPr fontId="6"/>
  </si>
  <si>
    <t>年</t>
    <rPh sb="0" eb="1">
      <t>ネン</t>
    </rPh>
    <phoneticPr fontId="5"/>
  </si>
  <si>
    <t>希望</t>
    <rPh sb="0" eb="2">
      <t>キボウ</t>
    </rPh>
    <phoneticPr fontId="5"/>
  </si>
  <si>
    <t>人</t>
    <rPh sb="0" eb="1">
      <t>ニン</t>
    </rPh>
    <phoneticPr fontId="5"/>
  </si>
  <si>
    <t>都道府県から入力してください。</t>
    <phoneticPr fontId="5"/>
  </si>
  <si>
    <t>代表者役職</t>
    <rPh sb="0" eb="3">
      <t>ダイヒョウシャ</t>
    </rPh>
    <rPh sb="3" eb="5">
      <t>ヤクショク</t>
    </rPh>
    <phoneticPr fontId="6"/>
  </si>
  <si>
    <t>受任者役職</t>
    <rPh sb="0" eb="2">
      <t>ジュニン</t>
    </rPh>
    <rPh sb="2" eb="3">
      <t>シャ</t>
    </rPh>
    <rPh sb="3" eb="5">
      <t>ヤクショク</t>
    </rPh>
    <phoneticPr fontId="6"/>
  </si>
  <si>
    <t>受任者氏名カナ</t>
    <rPh sb="0" eb="2">
      <t>ジュニン</t>
    </rPh>
    <rPh sb="2" eb="3">
      <t>シャ</t>
    </rPh>
    <rPh sb="3" eb="5">
      <t>シメイ</t>
    </rPh>
    <phoneticPr fontId="6"/>
  </si>
  <si>
    <t>受任者氏名</t>
    <rPh sb="0" eb="2">
      <t>ジュニン</t>
    </rPh>
    <rPh sb="2" eb="3">
      <t>シャ</t>
    </rPh>
    <rPh sb="3" eb="5">
      <t>シメイ</t>
    </rPh>
    <phoneticPr fontId="6"/>
  </si>
  <si>
    <t>担当者氏名カナ</t>
    <rPh sb="0" eb="3">
      <t>タントウシャ</t>
    </rPh>
    <rPh sb="3" eb="5">
      <t>シメイ</t>
    </rPh>
    <phoneticPr fontId="6"/>
  </si>
  <si>
    <t>担当者氏名</t>
    <rPh sb="0" eb="3">
      <t>タントウシャ</t>
    </rPh>
    <rPh sb="3" eb="5">
      <t>シメイ</t>
    </rPh>
    <phoneticPr fontId="6"/>
  </si>
  <si>
    <t>A.主たる営業所(本社)情報</t>
    <rPh sb="2" eb="3">
      <t>シュ</t>
    </rPh>
    <rPh sb="5" eb="8">
      <t>エイギョウショ</t>
    </rPh>
    <rPh sb="9" eb="11">
      <t>ホンシャ</t>
    </rPh>
    <rPh sb="12" eb="14">
      <t>ジョウホウ</t>
    </rPh>
    <phoneticPr fontId="5"/>
  </si>
  <si>
    <t>B.契約する営業所情報</t>
    <rPh sb="2" eb="4">
      <t>ケイヤク</t>
    </rPh>
    <rPh sb="6" eb="9">
      <t>エイギョウショ</t>
    </rPh>
    <rPh sb="9" eb="11">
      <t>ジョウホウ</t>
    </rPh>
    <phoneticPr fontId="5"/>
  </si>
  <si>
    <t>C.担当者情報</t>
    <phoneticPr fontId="5"/>
  </si>
  <si>
    <t>入札・契約権限の委任</t>
    <rPh sb="8" eb="10">
      <t>イニン</t>
    </rPh>
    <phoneticPr fontId="5"/>
  </si>
  <si>
    <t>行政書士氏名カナ</t>
    <rPh sb="0" eb="2">
      <t>ギョウセイ</t>
    </rPh>
    <rPh sb="2" eb="4">
      <t>ショシ</t>
    </rPh>
    <rPh sb="4" eb="6">
      <t>シメイ</t>
    </rPh>
    <phoneticPr fontId="6"/>
  </si>
  <si>
    <t>行政書士氏名</t>
    <rPh sb="0" eb="2">
      <t>ギョウセイ</t>
    </rPh>
    <rPh sb="2" eb="4">
      <t>ショシ</t>
    </rPh>
    <rPh sb="4" eb="6">
      <t>シメイ</t>
    </rPh>
    <phoneticPr fontId="6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</si>
  <si>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5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</si>
  <si>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5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</si>
  <si>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5"/>
  </si>
  <si>
    <t>E.経営情報</t>
    <rPh sb="2" eb="4">
      <t>ケイエイ</t>
    </rPh>
    <rPh sb="4" eb="6">
      <t>ジョウホウ</t>
    </rPh>
    <phoneticPr fontId="5"/>
  </si>
  <si>
    <t>F.業種情報</t>
    <rPh sb="2" eb="4">
      <t>ギョウシュ</t>
    </rPh>
    <rPh sb="4" eb="6">
      <t>ジョウホウ</t>
    </rPh>
    <phoneticPr fontId="5"/>
  </si>
  <si>
    <t>01:北海道知事</t>
  </si>
  <si>
    <t>02:青森県知事</t>
  </si>
  <si>
    <t>03:岩手県知事</t>
  </si>
  <si>
    <t>04:宮城県知事</t>
  </si>
  <si>
    <t>05:秋田県知事</t>
  </si>
  <si>
    <t>06:山形県知事</t>
  </si>
  <si>
    <t>07:福島県知事</t>
  </si>
  <si>
    <t>08:茨城県知事</t>
  </si>
  <si>
    <t>09:栃木県知事</t>
  </si>
  <si>
    <t>10:群馬県知事</t>
  </si>
  <si>
    <t>11:埼玉県知事</t>
  </si>
  <si>
    <t>12:千葉県知事</t>
  </si>
  <si>
    <t>13:東京都知事</t>
  </si>
  <si>
    <t>14:神奈川県知事</t>
  </si>
  <si>
    <t>15:新潟県知事</t>
  </si>
  <si>
    <t>16:富山県知事</t>
  </si>
  <si>
    <t>17:石川県知事</t>
  </si>
  <si>
    <t>18:福井県知事</t>
  </si>
  <si>
    <t>19:山梨県知事</t>
  </si>
  <si>
    <t>20:長野県知事</t>
  </si>
  <si>
    <t>21:岐阜県知事</t>
  </si>
  <si>
    <t>22:静岡県知事</t>
  </si>
  <si>
    <t>23:愛知県知事</t>
  </si>
  <si>
    <t>24:三重県知事</t>
  </si>
  <si>
    <t>25:滋賀県知事</t>
  </si>
  <si>
    <t>26:京都府知事</t>
  </si>
  <si>
    <t>27:大阪府知事</t>
  </si>
  <si>
    <t>28:兵庫県知事</t>
  </si>
  <si>
    <t>29:奈良県知事</t>
  </si>
  <si>
    <t>30:和歌山県知事</t>
  </si>
  <si>
    <t>31:鳥取県知事</t>
  </si>
  <si>
    <t>32:島根県知事</t>
  </si>
  <si>
    <t>33:岡山県知事</t>
  </si>
  <si>
    <t>34:広島県知事</t>
  </si>
  <si>
    <t>35:山口県知事</t>
  </si>
  <si>
    <t>36:徳島県知事</t>
  </si>
  <si>
    <t>37:香川県知事</t>
  </si>
  <si>
    <t>38:愛媛県知事</t>
  </si>
  <si>
    <t>39:高知県知事</t>
  </si>
  <si>
    <t>40:福岡県知事</t>
  </si>
  <si>
    <t>41:佐賀県知事</t>
  </si>
  <si>
    <t>42:長崎県知事</t>
  </si>
  <si>
    <t>43:熊本県知事</t>
  </si>
  <si>
    <t>44:大分県知事</t>
  </si>
  <si>
    <t>45:宮崎県知事</t>
  </si>
  <si>
    <t>46:鹿児島県知事</t>
  </si>
  <si>
    <t>47:沖縄県知事</t>
  </si>
  <si>
    <t>第</t>
    <rPh sb="0" eb="1">
      <t>ダイ</t>
    </rPh>
    <phoneticPr fontId="5"/>
  </si>
  <si>
    <t>号</t>
    <phoneticPr fontId="5"/>
  </si>
  <si>
    <t>許可</t>
    <rPh sb="0" eb="2">
      <t>キョカ</t>
    </rPh>
    <phoneticPr fontId="5"/>
  </si>
  <si>
    <t>D.行政書士情報</t>
    <phoneticPr fontId="5"/>
  </si>
  <si>
    <t>正式名称で入力してください。個人の場合は「代表者」と入力してください。</t>
    <phoneticPr fontId="5"/>
  </si>
  <si>
    <t>部署がない場合は「本社」又は「本店」と入力し、個人の場合は「本店」と入力してください。</t>
    <rPh sb="0" eb="2">
      <t>ブショ</t>
    </rPh>
    <rPh sb="5" eb="7">
      <t>バアイ</t>
    </rPh>
    <rPh sb="9" eb="11">
      <t>ホンシャ</t>
    </rPh>
    <rPh sb="12" eb="13">
      <t>マタ</t>
    </rPh>
    <rPh sb="15" eb="17">
      <t>ホンテン</t>
    </rPh>
    <rPh sb="19" eb="21">
      <t>ニュウリョク</t>
    </rPh>
    <rPh sb="23" eb="25">
      <t>コジン</t>
    </rPh>
    <rPh sb="26" eb="28">
      <t>バアイ</t>
    </rPh>
    <rPh sb="30" eb="32">
      <t>ホンテン</t>
    </rPh>
    <rPh sb="34" eb="36">
      <t>ニュウリョク</t>
    </rPh>
    <phoneticPr fontId="5"/>
  </si>
  <si>
    <t>建設</t>
  </si>
  <si>
    <t>半角の数字とハイフンで入力してください。保有していない場合は、入力する必要はありません。</t>
    <phoneticPr fontId="5"/>
  </si>
  <si>
    <t>登記上の所在地</t>
    <rPh sb="0" eb="3">
      <t>トウキジョウ</t>
    </rPh>
    <rPh sb="4" eb="7">
      <t>ショザイチ</t>
    </rPh>
    <phoneticPr fontId="6"/>
  </si>
  <si>
    <t>支店・営業所に入札・契約権限を委任する場合、(1)入札・契約権限の委任欄にリストから「する」を選択し、支店・営業所情報を入力してください。</t>
    <phoneticPr fontId="5"/>
  </si>
  <si>
    <t>行政書士が代理申請する場合、(1)代理申請欄にリストから「する」を選択し、行政書士情報を入力してください。</t>
    <rPh sb="0" eb="2">
      <t>ギョウセイ</t>
    </rPh>
    <rPh sb="2" eb="4">
      <t>ショシ</t>
    </rPh>
    <rPh sb="5" eb="7">
      <t>ダイリ</t>
    </rPh>
    <rPh sb="7" eb="9">
      <t>シンセイ</t>
    </rPh>
    <rPh sb="11" eb="13">
      <t>バアイ</t>
    </rPh>
    <rPh sb="17" eb="19">
      <t>ダイリ</t>
    </rPh>
    <rPh sb="19" eb="21">
      <t>シンセイ</t>
    </rPh>
    <rPh sb="21" eb="22">
      <t>ラン</t>
    </rPh>
    <rPh sb="33" eb="35">
      <t>センタク</t>
    </rPh>
    <rPh sb="37" eb="39">
      <t>ギョウセイ</t>
    </rPh>
    <rPh sb="39" eb="41">
      <t>ショシ</t>
    </rPh>
    <rPh sb="41" eb="43">
      <t>ジョウホウ</t>
    </rPh>
    <rPh sb="44" eb="46">
      <t>ニュウリョク</t>
    </rPh>
    <phoneticPr fontId="5"/>
  </si>
  <si>
    <t>代理申請</t>
    <rPh sb="0" eb="2">
      <t>ダイリ</t>
    </rPh>
    <rPh sb="2" eb="4">
      <t>シンセイ</t>
    </rPh>
    <phoneticPr fontId="12"/>
  </si>
  <si>
    <t>リストから選択してください。</t>
    <phoneticPr fontId="5"/>
  </si>
  <si>
    <t>外資状況</t>
    <rPh sb="0" eb="2">
      <t>ガイシ</t>
    </rPh>
    <rPh sb="2" eb="4">
      <t>ジョウキョウ</t>
    </rPh>
    <phoneticPr fontId="6"/>
  </si>
  <si>
    <t>該当する外資区分の選択欄にリストから「○」を選択してください。
(b)、(c)の場合は、国名を入力してください。
(d)の場合は、国名、外資比率を入力してください。3か国以上ある場合は上位2か国を入力してください。
外資とは、外国資本がおおむね50%を超える場合を指します。</t>
    <phoneticPr fontId="6"/>
  </si>
  <si>
    <t>外資区分</t>
    <rPh sb="0" eb="2">
      <t>ガイシ</t>
    </rPh>
    <rPh sb="2" eb="4">
      <t>クブン</t>
    </rPh>
    <phoneticPr fontId="6"/>
  </si>
  <si>
    <t>選択</t>
    <rPh sb="0" eb="2">
      <t>センタク</t>
    </rPh>
    <phoneticPr fontId="6"/>
  </si>
  <si>
    <t>国名</t>
    <rPh sb="0" eb="1">
      <t>クニ</t>
    </rPh>
    <rPh sb="1" eb="2">
      <t>メイ</t>
    </rPh>
    <phoneticPr fontId="5"/>
  </si>
  <si>
    <t>外資比率 (%)</t>
    <rPh sb="0" eb="2">
      <t>ガイシ</t>
    </rPh>
    <rPh sb="2" eb="4">
      <t>ヒリツ</t>
    </rPh>
    <phoneticPr fontId="5"/>
  </si>
  <si>
    <t>(a)外資なし</t>
    <rPh sb="3" eb="5">
      <t>ガイシ</t>
    </rPh>
    <phoneticPr fontId="6"/>
  </si>
  <si>
    <t>(b)外国籍会社</t>
    <rPh sb="3" eb="6">
      <t>ガイコクセキ</t>
    </rPh>
    <rPh sb="6" eb="8">
      <t>ガイシャ</t>
    </rPh>
    <phoneticPr fontId="6"/>
  </si>
  <si>
    <t>(c)日本国籍会社(外資比率100%)</t>
    <phoneticPr fontId="6"/>
  </si>
  <si>
    <t>%</t>
    <phoneticPr fontId="6"/>
  </si>
  <si>
    <t>(d)日本国籍会社</t>
    <phoneticPr fontId="6"/>
  </si>
  <si>
    <t>土木一式</t>
    <phoneticPr fontId="5"/>
  </si>
  <si>
    <t>　プレストレスト・コンクリート</t>
    <phoneticPr fontId="5"/>
  </si>
  <si>
    <t>建築一式</t>
    <phoneticPr fontId="5"/>
  </si>
  <si>
    <t>大工</t>
    <phoneticPr fontId="5"/>
  </si>
  <si>
    <t>左官</t>
    <phoneticPr fontId="5"/>
  </si>
  <si>
    <t>とび・土工・コンクリ－ト</t>
    <phoneticPr fontId="5"/>
  </si>
  <si>
    <t>石</t>
    <phoneticPr fontId="5"/>
  </si>
  <si>
    <t>屋根</t>
    <phoneticPr fontId="5"/>
  </si>
  <si>
    <t>電気</t>
    <phoneticPr fontId="5"/>
  </si>
  <si>
    <t>管</t>
    <phoneticPr fontId="5"/>
  </si>
  <si>
    <t>タイル・れんが・ブロック</t>
    <phoneticPr fontId="5"/>
  </si>
  <si>
    <t>鋼構造物</t>
    <phoneticPr fontId="5"/>
  </si>
  <si>
    <t>鉄筋</t>
    <phoneticPr fontId="5"/>
  </si>
  <si>
    <t>舗装</t>
    <phoneticPr fontId="5"/>
  </si>
  <si>
    <t>しゅんせつ</t>
    <phoneticPr fontId="5"/>
  </si>
  <si>
    <t>板金</t>
    <phoneticPr fontId="5"/>
  </si>
  <si>
    <t>ガラス</t>
    <phoneticPr fontId="5"/>
  </si>
  <si>
    <t>塗装</t>
    <phoneticPr fontId="5"/>
  </si>
  <si>
    <t>防水</t>
    <phoneticPr fontId="5"/>
  </si>
  <si>
    <t>内装仕上</t>
    <phoneticPr fontId="5"/>
  </si>
  <si>
    <t>機械器具設置</t>
    <phoneticPr fontId="5"/>
  </si>
  <si>
    <t>熱絶縁</t>
    <phoneticPr fontId="5"/>
  </si>
  <si>
    <t>電気通信</t>
    <phoneticPr fontId="5"/>
  </si>
  <si>
    <t>造園</t>
    <phoneticPr fontId="5"/>
  </si>
  <si>
    <t>さく井</t>
    <phoneticPr fontId="5"/>
  </si>
  <si>
    <t>建具</t>
    <phoneticPr fontId="5"/>
  </si>
  <si>
    <t>水道施設</t>
    <phoneticPr fontId="5"/>
  </si>
  <si>
    <t>消防施設</t>
    <phoneticPr fontId="5"/>
  </si>
  <si>
    <t>清掃施設</t>
    <phoneticPr fontId="5"/>
  </si>
  <si>
    <t>解体</t>
    <phoneticPr fontId="5"/>
  </si>
  <si>
    <t>審査基準日</t>
    <rPh sb="0" eb="2">
      <t>シンサ</t>
    </rPh>
    <rPh sb="2" eb="5">
      <t>キジュンビ</t>
    </rPh>
    <phoneticPr fontId="6"/>
  </si>
  <si>
    <t>010</t>
  </si>
  <si>
    <t>011</t>
  </si>
  <si>
    <t>020</t>
  </si>
  <si>
    <t>030</t>
  </si>
  <si>
    <t>040</t>
  </si>
  <si>
    <t>050</t>
  </si>
  <si>
    <t>051</t>
  </si>
  <si>
    <t>060</t>
  </si>
  <si>
    <t>070</t>
  </si>
  <si>
    <t>080</t>
  </si>
  <si>
    <t>090</t>
  </si>
  <si>
    <t>100</t>
  </si>
  <si>
    <t>110</t>
  </si>
  <si>
    <t>111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</si>
  <si>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</si>
  <si>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</si>
  <si>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</si>
  <si>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</si>
  <si>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</si>
  <si>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</si>
  <si>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</si>
  <si>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</si>
  <si>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</si>
  <si>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</si>
  <si>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</si>
  <si>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</si>
  <si>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</si>
  <si>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</si>
  <si>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</si>
  <si>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</si>
  <si>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</si>
  <si>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</si>
  <si>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例)1000001　「-（ハイフン）」を使わず7桁の数字のみで入力してください。</t>
    <phoneticPr fontId="5"/>
  </si>
  <si>
    <t>例)0000-00-0000　半角の数字とハイフンで入力してください。</t>
    <phoneticPr fontId="5"/>
  </si>
  <si>
    <t>例)所長　正式名称で入力してください。</t>
    <phoneticPr fontId="5"/>
  </si>
  <si>
    <t>300</t>
  </si>
  <si>
    <t>その他</t>
    <rPh sb="2" eb="3">
      <t>タ</t>
    </rPh>
    <phoneticPr fontId="5"/>
  </si>
  <si>
    <t>合計</t>
    <rPh sb="0" eb="2">
      <t>ゴウケイ</t>
    </rPh>
    <phoneticPr fontId="5"/>
  </si>
  <si>
    <t>養父市 競争入札参加資格審査申請書【建設工事】</t>
    <rPh sb="0" eb="3">
      <t>ヤブシ</t>
    </rPh>
    <rPh sb="6" eb="8">
      <t>ニュウサツ</t>
    </rPh>
    <phoneticPr fontId="5"/>
  </si>
  <si>
    <t>例)株式会社鈴木組　関西営業所
正式名称で入力してください。支店・営業所名は、１文字空けて入力してください。</t>
    <rPh sb="10" eb="12">
      <t>カンサイ</t>
    </rPh>
    <rPh sb="16" eb="18">
      <t>セイシキ</t>
    </rPh>
    <rPh sb="18" eb="20">
      <t>メイショウ</t>
    </rPh>
    <rPh sb="21" eb="23">
      <t>ニュウリョク</t>
    </rPh>
    <rPh sb="30" eb="32">
      <t>シテン</t>
    </rPh>
    <rPh sb="33" eb="36">
      <t>エイギョウショ</t>
    </rPh>
    <rPh sb="36" eb="37">
      <t>メイ</t>
    </rPh>
    <rPh sb="40" eb="42">
      <t>モジ</t>
    </rPh>
    <rPh sb="42" eb="43">
      <t>ア</t>
    </rPh>
    <rPh sb="45" eb="47">
      <t>ニュウリョク</t>
    </rPh>
    <phoneticPr fontId="5"/>
  </si>
  <si>
    <t>工種区分</t>
    <rPh sb="0" eb="2">
      <t>コウシュ</t>
    </rPh>
    <rPh sb="2" eb="4">
      <t>クブン</t>
    </rPh>
    <phoneticPr fontId="5"/>
  </si>
  <si>
    <t>備考</t>
    <rPh sb="0" eb="2">
      <t>ビコウ</t>
    </rPh>
    <phoneticPr fontId="5"/>
  </si>
  <si>
    <t>しない</t>
  </si>
  <si>
    <t>例)カブシキガイシャスズキグミ　正式名称を全角カタカナで入力してください。</t>
    <phoneticPr fontId="5"/>
  </si>
  <si>
    <t>例)株式会社鈴木組　正式名称で入力してください。</t>
    <phoneticPr fontId="5"/>
  </si>
  <si>
    <t>例)10　営業年数を入力してください。創業から申請日まで（組織変更、合併等による期間の通算可）。
１年に満たない場合は0を入力してください。</t>
    <phoneticPr fontId="5"/>
  </si>
  <si>
    <t>登記、または住民票上の所在地と「(2)所在地」が一致しているかどうかを、リストから選択してください。</t>
    <phoneticPr fontId="5"/>
  </si>
  <si>
    <t>この申請書の事務手続きをした方、または内容を説明できる方の情報を入力してください。申請書の確認で問い合わせをする場合があります。</t>
    <phoneticPr fontId="5"/>
  </si>
  <si>
    <t>経営事項審査を受けた時の建設業の許可番号を入力してください。
大臣/知事許可をリストから選択し、番号(6桁以内)を半角の数字で入力してください。例)012345</t>
    <rPh sb="0" eb="2">
      <t>ケイエイ</t>
    </rPh>
    <rPh sb="53" eb="55">
      <t>イナイ</t>
    </rPh>
    <phoneticPr fontId="5"/>
  </si>
  <si>
    <t>例)カブシキガイシャスズキグミ　カンサイエイギョウショ
正式名称を全角カタカナで入力してください。支店・営業所名は、１文字空けて入力してください。</t>
    <phoneticPr fontId="5"/>
  </si>
  <si>
    <t>一致する</t>
  </si>
  <si>
    <t>総合評定値</t>
    <rPh sb="0" eb="5">
      <t>ソウゴウヒョウテイチ</t>
    </rPh>
    <phoneticPr fontId="5"/>
  </si>
  <si>
    <t>工事を希望する場合、希望、許可区分、総合評定値、完成工事高欄を入力してください。
希望業種は審査基準日現在で、許可を受けているものに限ります。
希望、許可区分はリストから選択してください。
その他を希望する場合、備考欄に詳細を入力してください。</t>
    <rPh sb="10" eb="12">
      <t>キボウ</t>
    </rPh>
    <rPh sb="18" eb="23">
      <t>ソウゴウヒョウテイチ</t>
    </rPh>
    <rPh sb="41" eb="43">
      <t>キボウ</t>
    </rPh>
    <rPh sb="72" eb="74">
      <t>キボウ</t>
    </rPh>
    <rPh sb="97" eb="98">
      <t>タ</t>
    </rPh>
    <rPh sb="99" eb="101">
      <t>キボウ</t>
    </rPh>
    <rPh sb="103" eb="105">
      <t>バアイ</t>
    </rPh>
    <rPh sb="106" eb="108">
      <t>ビコウ</t>
    </rPh>
    <rPh sb="108" eb="109">
      <t>ラン</t>
    </rPh>
    <rPh sb="110" eb="112">
      <t>ショウサイ</t>
    </rPh>
    <rPh sb="113" eb="115">
      <t>ニュウリョク</t>
    </rPh>
    <phoneticPr fontId="5"/>
  </si>
  <si>
    <t>28_養父市</t>
  </si>
  <si>
    <t>令和6、7年度において、建設工事に係る競争に参加する資格の審査を申請します。</t>
    <rPh sb="0" eb="2">
      <t>レイワ</t>
    </rPh>
    <rPh sb="5" eb="6">
      <t>ネン</t>
    </rPh>
    <rPh sb="6" eb="7">
      <t>ド</t>
    </rPh>
    <rPh sb="12" eb="14">
      <t>ケンセツ</t>
    </rPh>
    <rPh sb="14" eb="16">
      <t>コウジ</t>
    </rPh>
    <rPh sb="17" eb="18">
      <t>カカ</t>
    </rPh>
    <rPh sb="19" eb="21">
      <t>キョウソウ</t>
    </rPh>
    <rPh sb="22" eb="24">
      <t>サンカ</t>
    </rPh>
    <rPh sb="26" eb="28">
      <t>シカク</t>
    </rPh>
    <rPh sb="29" eb="31">
      <t>シンサ</t>
    </rPh>
    <rPh sb="32" eb="34">
      <t>シンセイ</t>
    </rPh>
    <phoneticPr fontId="5"/>
  </si>
  <si>
    <t>許可区分</t>
    <rPh sb="0" eb="2">
      <t>キョカ</t>
    </rPh>
    <rPh sb="2" eb="4">
      <t>クブン</t>
    </rPh>
    <phoneticPr fontId="5"/>
  </si>
  <si>
    <t>完成工事高（千円）
２年又は３年平均</t>
    <rPh sb="11" eb="12">
      <t>ネン</t>
    </rPh>
    <rPh sb="12" eb="13">
      <t>マタ</t>
    </rPh>
    <rPh sb="15" eb="16">
      <t>ネン</t>
    </rPh>
    <rPh sb="16" eb="18">
      <t>ヘイキン</t>
    </rPh>
    <phoneticPr fontId="5"/>
  </si>
  <si>
    <t>00:国土交通大臣</t>
    <phoneticPr fontId="5"/>
  </si>
  <si>
    <t>例)2023/4/1、R5/4/1</t>
    <phoneticPr fontId="5"/>
  </si>
  <si>
    <t>例)2023/4/1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</si>
</sst>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ggge&quot;年&quot;m&quot;月&quot;d&quot;日&quot;"/>
    <numFmt numFmtId="177" formatCode="#,##0_ ;[Red]\-#,##0\ "/>
    <numFmt numFmtId="178" formatCode="&quot;Ver.&quot;yyyymmdd"/>
    <numFmt numFmtId="179" formatCode="\(#\)"/>
    <numFmt numFmtId="180" formatCode="000\-0000"/>
    <numFmt numFmtId="181" formatCode="#,##0_ "/>
    <numFmt numFmtId="182" formatCode="#,##0_);[Red]\(#,##0\)"/>
    <numFmt numFmtId="183" formatCode="0000000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1"/>
      <color rgb="FF0070C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/>
      <right style="hair">
        <color indexed="64"/>
      </right>
      <top style="thin">
        <color indexed="64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4" fillId="0" borderId="0" xfId="3" applyFont="1">
      <alignment vertical="center"/>
    </xf>
    <xf numFmtId="0" fontId="14" fillId="0" borderId="0" xfId="1" applyFont="1" applyFill="1" applyAlignment="1" applyProtection="1">
      <alignment horizontal="center" vertical="center"/>
    </xf>
    <xf numFmtId="49" fontId="4" fillId="2" borderId="35" xfId="3" applyNumberFormat="1" applyFont="1" applyFill="1" applyBorder="1" applyAlignment="1" applyProtection="1">
      <alignment horizontal="center" vertical="center"/>
      <protection locked="0"/>
    </xf>
    <xf numFmtId="49" fontId="4" fillId="2" borderId="37" xfId="3" applyNumberFormat="1" applyFont="1" applyFill="1" applyBorder="1" applyAlignment="1" applyProtection="1">
      <alignment horizontal="center" vertical="center"/>
      <protection locked="0"/>
    </xf>
    <xf numFmtId="49" fontId="4" fillId="2" borderId="36" xfId="3" applyNumberFormat="1" applyFont="1" applyFill="1" applyBorder="1" applyAlignment="1" applyProtection="1">
      <alignment horizontal="center" vertical="center"/>
      <protection locked="0"/>
    </xf>
    <xf numFmtId="49" fontId="15" fillId="2" borderId="3" xfId="7" applyNumberFormat="1" applyFont="1" applyFill="1" applyBorder="1" applyAlignment="1" applyProtection="1">
      <alignment horizontal="center" vertical="center"/>
      <protection locked="0"/>
    </xf>
    <xf numFmtId="49" fontId="15" fillId="2" borderId="3" xfId="7" applyNumberFormat="1" applyFont="1" applyFill="1" applyBorder="1" applyAlignment="1" applyProtection="1">
      <alignment horizontal="left" vertical="center"/>
      <protection locked="0"/>
    </xf>
    <xf numFmtId="49" fontId="15" fillId="2" borderId="9" xfId="7" applyNumberFormat="1" applyFont="1" applyFill="1" applyBorder="1" applyAlignment="1" applyProtection="1">
      <alignment horizontal="center" vertical="center"/>
      <protection locked="0"/>
    </xf>
    <xf numFmtId="49" fontId="15" fillId="2" borderId="8" xfId="7" applyNumberFormat="1" applyFont="1" applyFill="1" applyBorder="1" applyAlignment="1" applyProtection="1">
      <alignment horizontal="left" vertical="center"/>
      <protection locked="0"/>
    </xf>
    <xf numFmtId="49" fontId="15" fillId="2" borderId="8" xfId="7" applyNumberFormat="1" applyFont="1" applyFill="1" applyBorder="1" applyAlignment="1" applyProtection="1">
      <alignment horizontal="center" vertical="center"/>
      <protection locked="0"/>
    </xf>
    <xf numFmtId="49" fontId="15" fillId="2" borderId="32" xfId="7" applyNumberFormat="1" applyFont="1" applyFill="1" applyBorder="1" applyAlignment="1" applyProtection="1">
      <alignment horizontal="center" vertical="center"/>
      <protection locked="0"/>
    </xf>
    <xf numFmtId="49" fontId="15" fillId="2" borderId="32" xfId="7" applyNumberFormat="1" applyFont="1" applyFill="1" applyBorder="1" applyAlignment="1" applyProtection="1">
      <alignment horizontal="left" vertical="center"/>
      <protection locked="0"/>
    </xf>
    <xf numFmtId="38" fontId="15" fillId="2" borderId="8" xfId="0" applyNumberFormat="1" applyFont="1" applyFill="1" applyBorder="1" applyAlignment="1" applyProtection="1">
      <alignment horizontal="right" vertical="center"/>
      <protection locked="0"/>
    </xf>
    <xf numFmtId="182" fontId="15" fillId="2" borderId="11" xfId="0" applyNumberFormat="1" applyFont="1" applyFill="1" applyBorder="1" applyAlignment="1" applyProtection="1">
      <alignment horizontal="right" vertical="center"/>
      <protection locked="0"/>
    </xf>
    <xf numFmtId="38" fontId="15" fillId="2" borderId="12" xfId="0" applyNumberFormat="1" applyFont="1" applyFill="1" applyBorder="1" applyAlignment="1" applyProtection="1">
      <alignment horizontal="right" vertical="center"/>
      <protection locked="0"/>
    </xf>
    <xf numFmtId="38" fontId="15" fillId="2" borderId="15" xfId="0" applyNumberFormat="1" applyFont="1" applyFill="1" applyBorder="1" applyAlignment="1" applyProtection="1">
      <alignment horizontal="right" vertical="center"/>
      <protection locked="0"/>
    </xf>
    <xf numFmtId="38" fontId="4" fillId="2" borderId="28" xfId="7" applyNumberFormat="1" applyFont="1" applyFill="1" applyBorder="1" applyAlignment="1" applyProtection="1">
      <alignment horizontal="right" vertical="center"/>
      <protection locked="0"/>
    </xf>
    <xf numFmtId="182" fontId="4" fillId="2" borderId="2" xfId="7" applyNumberFormat="1" applyFont="1" applyFill="1" applyBorder="1" applyAlignment="1" applyProtection="1">
      <alignment horizontal="right" vertical="center"/>
      <protection locked="0"/>
    </xf>
    <xf numFmtId="38" fontId="15" fillId="2" borderId="14" xfId="0" applyNumberFormat="1" applyFont="1" applyFill="1" applyBorder="1" applyAlignment="1" applyProtection="1">
      <alignment horizontal="right" vertical="center"/>
      <protection locked="0"/>
    </xf>
    <xf numFmtId="38" fontId="15" fillId="2" borderId="10" xfId="0" applyNumberFormat="1" applyFont="1" applyFill="1" applyBorder="1" applyAlignment="1" applyProtection="1">
      <alignment horizontal="right" vertical="center"/>
      <protection locked="0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181" fontId="4" fillId="2" borderId="0" xfId="0" applyNumberFormat="1" applyFont="1" applyFill="1" applyAlignment="1" applyProtection="1">
      <alignment horizontal="left" vertical="center"/>
      <protection locked="0"/>
    </xf>
    <xf numFmtId="49" fontId="4" fillId="2" borderId="17" xfId="0" applyNumberFormat="1" applyFont="1" applyFill="1" applyBorder="1" applyAlignment="1" applyProtection="1">
      <alignment horizontal="left" vertical="center"/>
      <protection locked="0"/>
    </xf>
    <xf numFmtId="49" fontId="4" fillId="2" borderId="9" xfId="0" applyNumberFormat="1" applyFont="1" applyFill="1" applyBorder="1" applyAlignment="1" applyProtection="1">
      <alignment horizontal="left" vertical="center"/>
      <protection locked="0"/>
    </xf>
    <xf numFmtId="49" fontId="4" fillId="2" borderId="11" xfId="0" applyNumberFormat="1" applyFont="1" applyFill="1" applyBorder="1" applyAlignment="1" applyProtection="1">
      <alignment horizontal="left" vertical="center"/>
      <protection locked="0"/>
    </xf>
    <xf numFmtId="38" fontId="4" fillId="2" borderId="0" xfId="0" applyNumberFormat="1" applyFont="1" applyFill="1" applyAlignment="1" applyProtection="1">
      <alignment horizontal="right" vertical="center"/>
      <protection locked="0"/>
    </xf>
    <xf numFmtId="38" fontId="15" fillId="2" borderId="3" xfId="0" applyNumberFormat="1" applyFont="1" applyFill="1" applyBorder="1" applyAlignment="1" applyProtection="1">
      <alignment horizontal="right" vertical="center"/>
      <protection locked="0"/>
    </xf>
    <xf numFmtId="182" fontId="15" fillId="2" borderId="6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49" fontId="4" fillId="2" borderId="0" xfId="0" applyNumberFormat="1" applyFont="1" applyFill="1" applyAlignment="1" applyProtection="1">
      <alignment horizontal="left" vertical="center" shrinkToFit="1"/>
      <protection locked="0"/>
    </xf>
    <xf numFmtId="0" fontId="4" fillId="2" borderId="0" xfId="0" applyFont="1" applyFill="1" applyAlignment="1" applyProtection="1">
      <alignment horizontal="left" vertical="center" shrinkToFit="1"/>
      <protection locked="0"/>
    </xf>
    <xf numFmtId="183" fontId="4" fillId="2" borderId="0" xfId="0" applyNumberFormat="1" applyFont="1" applyFill="1" applyAlignment="1" applyProtection="1">
      <alignment horizontal="left" vertical="center"/>
      <protection locked="0"/>
    </xf>
    <xf numFmtId="180" fontId="4" fillId="2" borderId="0" xfId="0" applyNumberFormat="1" applyFont="1" applyFill="1" applyAlignment="1" applyProtection="1">
      <alignment horizontal="left" vertical="center"/>
      <protection locked="0"/>
    </xf>
    <xf numFmtId="38" fontId="4" fillId="2" borderId="18" xfId="0" applyNumberFormat="1" applyFont="1" applyFill="1" applyBorder="1" applyAlignment="1" applyProtection="1">
      <alignment horizontal="right" vertical="center"/>
      <protection locked="0"/>
    </xf>
    <xf numFmtId="38" fontId="4" fillId="2" borderId="13" xfId="0" applyNumberFormat="1" applyFont="1" applyFill="1" applyBorder="1" applyAlignment="1" applyProtection="1">
      <alignment horizontal="right" vertical="center"/>
      <protection locked="0"/>
    </xf>
    <xf numFmtId="49" fontId="4" fillId="2" borderId="18" xfId="0" applyNumberFormat="1" applyFont="1" applyFill="1" applyBorder="1" applyAlignment="1" applyProtection="1">
      <alignment horizontal="left" vertical="center"/>
      <protection locked="0"/>
    </xf>
    <xf numFmtId="49" fontId="4" fillId="2" borderId="13" xfId="0" applyNumberFormat="1" applyFont="1" applyFill="1" applyBorder="1" applyAlignment="1" applyProtection="1">
      <alignment horizontal="left" vertical="center"/>
      <protection locked="0"/>
    </xf>
    <xf numFmtId="49" fontId="4" fillId="2" borderId="15" xfId="0" applyNumberFormat="1" applyFont="1" applyFill="1" applyBorder="1" applyAlignment="1" applyProtection="1">
      <alignment horizontal="left" vertical="center"/>
      <protection locked="0"/>
    </xf>
    <xf numFmtId="38" fontId="4" fillId="2" borderId="17" xfId="0" applyNumberFormat="1" applyFont="1" applyFill="1" applyBorder="1" applyAlignment="1" applyProtection="1">
      <alignment horizontal="right" vertical="center"/>
      <protection locked="0"/>
    </xf>
    <xf numFmtId="38" fontId="4" fillId="2" borderId="9" xfId="0" applyNumberFormat="1" applyFont="1" applyFill="1" applyBorder="1" applyAlignment="1" applyProtection="1">
      <alignment horizontal="right" vertical="center"/>
      <protection locked="0"/>
    </xf>
    <xf numFmtId="49" fontId="4" fillId="2" borderId="36" xfId="3" applyNumberFormat="1" applyFont="1" applyFill="1" applyBorder="1" applyAlignment="1" applyProtection="1">
      <alignment horizontal="center" vertical="center"/>
      <protection locked="0"/>
    </xf>
    <xf numFmtId="49" fontId="4" fillId="2" borderId="39" xfId="3" applyNumberFormat="1" applyFont="1" applyFill="1" applyBorder="1" applyAlignment="1" applyProtection="1">
      <alignment horizontal="center" vertical="center"/>
      <protection locked="0"/>
    </xf>
    <xf numFmtId="177" fontId="4" fillId="2" borderId="0" xfId="0" applyNumberFormat="1" applyFont="1" applyFill="1" applyAlignment="1" applyProtection="1">
      <alignment horizontal="left" vertical="center"/>
      <protection locked="0"/>
    </xf>
    <xf numFmtId="38" fontId="15" fillId="2" borderId="5" xfId="0" applyNumberFormat="1" applyFont="1" applyFill="1" applyBorder="1" applyAlignment="1" applyProtection="1">
      <alignment horizontal="right" vertical="center"/>
      <protection locked="0"/>
    </xf>
    <xf numFmtId="49" fontId="4" fillId="2" borderId="18" xfId="3" applyNumberFormat="1" applyFont="1" applyFill="1" applyBorder="1" applyAlignment="1" applyProtection="1">
      <alignment horizontal="left" vertical="center"/>
      <protection locked="0"/>
    </xf>
    <xf numFmtId="0" fontId="4" fillId="2" borderId="13" xfId="3" applyFont="1" applyFill="1" applyBorder="1" applyAlignment="1" applyProtection="1">
      <alignment horizontal="left" vertical="center"/>
      <protection locked="0"/>
    </xf>
    <xf numFmtId="0" fontId="4" fillId="2" borderId="15" xfId="3" applyFont="1" applyFill="1" applyBorder="1" applyAlignment="1" applyProtection="1">
      <alignment horizontal="left" vertical="center"/>
      <protection locked="0"/>
    </xf>
    <xf numFmtId="14" fontId="4" fillId="2" borderId="0" xfId="0" applyNumberFormat="1" applyFont="1" applyFill="1" applyAlignment="1" applyProtection="1">
      <alignment horizontal="left" vertical="center"/>
      <protection locked="0"/>
    </xf>
    <xf numFmtId="0" fontId="4" fillId="0" borderId="0" xfId="7" applyFont="1" applyProtection="1">
      <alignment vertical="center"/>
    </xf>
    <xf numFmtId="0" fontId="8" fillId="0" borderId="0" xfId="3" applyFont="1" applyProtection="1">
      <alignment vertical="center"/>
    </xf>
    <xf numFmtId="0" fontId="4" fillId="0" borderId="0" xfId="3" applyFont="1" applyProtection="1">
      <alignment vertical="center"/>
    </xf>
    <xf numFmtId="178" fontId="4" fillId="0" borderId="0" xfId="7" applyNumberFormat="1" applyFont="1" applyAlignment="1" applyProtection="1">
      <alignment vertical="top"/>
    </xf>
    <xf numFmtId="178" fontId="7" fillId="0" borderId="0" xfId="7" applyNumberFormat="1" applyFont="1" applyAlignment="1" applyProtection="1">
      <alignment vertical="top"/>
    </xf>
    <xf numFmtId="178" fontId="7" fillId="0" borderId="0" xfId="7" applyNumberFormat="1" applyFont="1" applyAlignment="1" applyProtection="1">
      <alignment vertical="top"/>
    </xf>
    <xf numFmtId="0" fontId="13" fillId="0" borderId="0" xfId="3" applyFont="1" applyProtection="1">
      <alignment vertical="center"/>
    </xf>
    <xf numFmtId="0" fontId="20" fillId="0" borderId="22" xfId="3" applyFont="1" applyBorder="1" applyProtection="1">
      <alignment vertical="center"/>
    </xf>
    <xf numFmtId="0" fontId="20" fillId="0" borderId="23" xfId="3" applyFont="1" applyBorder="1" applyProtection="1">
      <alignment vertical="center"/>
    </xf>
    <xf numFmtId="0" fontId="20" fillId="0" borderId="25" xfId="3" applyFont="1" applyBorder="1" applyProtection="1">
      <alignment vertical="center"/>
    </xf>
    <xf numFmtId="49" fontId="4" fillId="0" borderId="0" xfId="7" applyNumberFormat="1" applyFont="1" applyProtection="1">
      <alignment vertical="center"/>
    </xf>
    <xf numFmtId="0" fontId="20" fillId="0" borderId="26" xfId="3" applyFont="1" applyBorder="1" applyProtection="1">
      <alignment vertical="center"/>
    </xf>
    <xf numFmtId="0" fontId="20" fillId="0" borderId="0" xfId="3" applyFont="1" applyProtection="1">
      <alignment vertical="center"/>
    </xf>
    <xf numFmtId="0" fontId="20" fillId="0" borderId="29" xfId="3" applyFont="1" applyBorder="1" applyProtection="1">
      <alignment vertical="center"/>
    </xf>
    <xf numFmtId="0" fontId="20" fillId="0" borderId="24" xfId="3" applyFont="1" applyBorder="1" applyProtection="1">
      <alignment vertical="center"/>
    </xf>
    <xf numFmtId="0" fontId="20" fillId="0" borderId="20" xfId="3" applyFont="1" applyBorder="1" applyProtection="1">
      <alignment vertical="center"/>
    </xf>
    <xf numFmtId="0" fontId="20" fillId="0" borderId="21" xfId="3" applyFont="1" applyBorder="1" applyProtection="1">
      <alignment vertical="center"/>
    </xf>
    <xf numFmtId="0" fontId="17" fillId="0" borderId="22" xfId="0" applyFont="1" applyBorder="1" applyAlignment="1" applyProtection="1">
      <alignment horizontal="center" vertical="center"/>
    </xf>
    <xf numFmtId="0" fontId="17" fillId="0" borderId="23" xfId="0" applyFont="1" applyBorder="1" applyAlignment="1" applyProtection="1">
      <alignment horizontal="center" vertical="center"/>
    </xf>
    <xf numFmtId="0" fontId="17" fillId="0" borderId="25" xfId="0" applyFont="1" applyBorder="1" applyAlignment="1" applyProtection="1">
      <alignment horizontal="center" vertical="center"/>
    </xf>
    <xf numFmtId="0" fontId="17" fillId="0" borderId="26" xfId="0" applyFont="1" applyBorder="1" applyProtection="1">
      <alignment vertical="center"/>
    </xf>
    <xf numFmtId="0" fontId="17" fillId="0" borderId="0" xfId="0" applyFont="1" applyProtection="1">
      <alignment vertical="center"/>
    </xf>
    <xf numFmtId="0" fontId="17" fillId="0" borderId="0" xfId="0" applyFont="1" applyProtection="1">
      <alignment vertical="center"/>
    </xf>
    <xf numFmtId="0" fontId="4" fillId="0" borderId="23" xfId="0" applyFont="1" applyBorder="1" applyProtection="1">
      <alignment vertical="center"/>
    </xf>
    <xf numFmtId="0" fontId="4" fillId="0" borderId="25" xfId="0" applyFont="1" applyBorder="1" applyProtection="1">
      <alignment vertical="center"/>
    </xf>
    <xf numFmtId="179" fontId="4" fillId="0" borderId="26" xfId="0" applyNumberFormat="1" applyFont="1" applyBorder="1" applyProtection="1">
      <alignment vertical="center"/>
    </xf>
    <xf numFmtId="179" fontId="4" fillId="0" borderId="0" xfId="0" applyNumberFormat="1" applyFont="1" applyProtection="1">
      <alignment vertical="center"/>
    </xf>
    <xf numFmtId="0" fontId="4" fillId="0" borderId="0" xfId="0" applyFont="1" applyProtection="1">
      <alignment vertical="center"/>
    </xf>
    <xf numFmtId="0" fontId="18" fillId="0" borderId="0" xfId="0" applyFont="1" applyAlignment="1" applyProtection="1">
      <alignment horizontal="right" vertical="top"/>
    </xf>
    <xf numFmtId="0" fontId="18" fillId="0" borderId="0" xfId="0" applyFont="1" applyAlignment="1" applyProtection="1">
      <alignment vertical="top"/>
    </xf>
    <xf numFmtId="0" fontId="4" fillId="0" borderId="29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18" fillId="0" borderId="0" xfId="0" applyFont="1" applyAlignment="1" applyProtection="1">
      <alignment vertical="top"/>
    </xf>
    <xf numFmtId="0" fontId="21" fillId="0" borderId="0" xfId="0" applyFont="1" applyAlignment="1" applyProtection="1">
      <alignment vertical="top"/>
    </xf>
    <xf numFmtId="0" fontId="4" fillId="0" borderId="26" xfId="0" applyFont="1" applyBorder="1" applyProtection="1">
      <alignment vertical="center"/>
    </xf>
    <xf numFmtId="176" fontId="18" fillId="0" borderId="0" xfId="0" applyNumberFormat="1" applyFont="1" applyAlignment="1" applyProtection="1">
      <alignment vertical="top"/>
    </xf>
    <xf numFmtId="0" fontId="16" fillId="0" borderId="29" xfId="0" applyFont="1" applyBorder="1" applyAlignment="1" applyProtection="1">
      <alignment vertical="top"/>
    </xf>
    <xf numFmtId="49" fontId="21" fillId="0" borderId="0" xfId="0" applyNumberFormat="1" applyFont="1" applyAlignment="1" applyProtection="1">
      <alignment vertical="top"/>
    </xf>
    <xf numFmtId="181" fontId="21" fillId="0" borderId="0" xfId="0" applyNumberFormat="1" applyFont="1" applyAlignment="1" applyProtection="1">
      <alignment vertical="top"/>
    </xf>
    <xf numFmtId="0" fontId="4" fillId="0" borderId="26" xfId="3" applyFont="1" applyBorder="1" applyProtection="1">
      <alignment vertical="center"/>
    </xf>
    <xf numFmtId="49" fontId="18" fillId="0" borderId="0" xfId="0" applyNumberFormat="1" applyFont="1" applyAlignment="1" applyProtection="1">
      <alignment horizontal="right" vertical="top"/>
    </xf>
    <xf numFmtId="0" fontId="21" fillId="0" borderId="29" xfId="0" applyFont="1" applyBorder="1" applyAlignment="1" applyProtection="1">
      <alignment vertical="top"/>
    </xf>
    <xf numFmtId="0" fontId="4" fillId="0" borderId="24" xfId="0" applyFont="1" applyBorder="1" applyProtection="1">
      <alignment vertical="center"/>
    </xf>
    <xf numFmtId="0" fontId="4" fillId="0" borderId="20" xfId="0" applyFont="1" applyBorder="1" applyProtection="1">
      <alignment vertical="center"/>
    </xf>
    <xf numFmtId="0" fontId="16" fillId="0" borderId="20" xfId="0" applyFont="1" applyBorder="1" applyAlignment="1" applyProtection="1">
      <alignment vertical="top"/>
    </xf>
    <xf numFmtId="49" fontId="16" fillId="0" borderId="20" xfId="0" applyNumberFormat="1" applyFont="1" applyBorder="1" applyAlignment="1" applyProtection="1">
      <alignment vertical="top"/>
    </xf>
    <xf numFmtId="0" fontId="4" fillId="0" borderId="21" xfId="0" applyFont="1" applyBorder="1" applyProtection="1">
      <alignment vertical="center"/>
    </xf>
    <xf numFmtId="49" fontId="16" fillId="0" borderId="0" xfId="0" applyNumberFormat="1" applyFont="1" applyAlignment="1" applyProtection="1">
      <alignment vertical="top"/>
    </xf>
    <xf numFmtId="0" fontId="16" fillId="0" borderId="0" xfId="0" applyFont="1" applyAlignment="1" applyProtection="1">
      <alignment vertical="top"/>
    </xf>
    <xf numFmtId="0" fontId="17" fillId="0" borderId="22" xfId="0" applyFont="1" applyBorder="1" applyAlignment="1" applyProtection="1">
      <alignment horizontal="left" vertical="center" indent="1"/>
    </xf>
    <xf numFmtId="0" fontId="17" fillId="0" borderId="23" xfId="0" applyFont="1" applyBorder="1" applyAlignment="1" applyProtection="1">
      <alignment horizontal="left" vertical="center" indent="1"/>
    </xf>
    <xf numFmtId="0" fontId="17" fillId="0" borderId="25" xfId="0" applyFont="1" applyBorder="1" applyAlignment="1" applyProtection="1">
      <alignment horizontal="left" vertical="center" indent="1"/>
    </xf>
    <xf numFmtId="49" fontId="4" fillId="0" borderId="0" xfId="3" applyNumberFormat="1" applyFont="1" applyProtection="1">
      <alignment vertical="center"/>
    </xf>
    <xf numFmtId="0" fontId="18" fillId="0" borderId="0" xfId="0" applyFont="1" applyProtection="1">
      <alignment vertical="center"/>
    </xf>
    <xf numFmtId="0" fontId="21" fillId="0" borderId="0" xfId="0" applyFont="1" applyAlignment="1" applyProtection="1">
      <alignment vertical="top" wrapText="1"/>
    </xf>
    <xf numFmtId="49" fontId="18" fillId="0" borderId="0" xfId="0" applyNumberFormat="1" applyFont="1" applyAlignment="1" applyProtection="1">
      <alignment vertical="top"/>
    </xf>
    <xf numFmtId="181" fontId="18" fillId="0" borderId="0" xfId="0" applyNumberFormat="1" applyFont="1" applyAlignment="1" applyProtection="1">
      <alignment vertical="top"/>
    </xf>
    <xf numFmtId="0" fontId="18" fillId="0" borderId="20" xfId="0" applyFont="1" applyBorder="1" applyAlignment="1" applyProtection="1">
      <alignment horizontal="right" vertical="top"/>
    </xf>
    <xf numFmtId="0" fontId="18" fillId="0" borderId="20" xfId="0" applyFont="1" applyBorder="1" applyAlignment="1" applyProtection="1">
      <alignment vertical="top"/>
    </xf>
    <xf numFmtId="49" fontId="18" fillId="0" borderId="20" xfId="0" applyNumberFormat="1" applyFont="1" applyBorder="1" applyAlignment="1" applyProtection="1">
      <alignment vertical="top"/>
    </xf>
    <xf numFmtId="181" fontId="18" fillId="0" borderId="20" xfId="0" applyNumberFormat="1" applyFont="1" applyBorder="1" applyAlignment="1" applyProtection="1">
      <alignment vertical="top"/>
    </xf>
    <xf numFmtId="49" fontId="4" fillId="0" borderId="0" xfId="0" applyNumberFormat="1" applyFont="1" applyProtection="1">
      <alignment vertical="center"/>
    </xf>
    <xf numFmtId="177" fontId="4" fillId="0" borderId="0" xfId="3" applyNumberFormat="1" applyFont="1" applyProtection="1">
      <alignment vertical="center"/>
    </xf>
    <xf numFmtId="0" fontId="19" fillId="0" borderId="26" xfId="0" applyFont="1" applyBorder="1" applyProtection="1">
      <alignment vertical="center"/>
    </xf>
    <xf numFmtId="0" fontId="19" fillId="0" borderId="0" xfId="0" applyFont="1" applyProtection="1">
      <alignment vertical="center"/>
    </xf>
    <xf numFmtId="49" fontId="4" fillId="0" borderId="23" xfId="0" applyNumberFormat="1" applyFont="1" applyBorder="1" applyProtection="1">
      <alignment vertical="center"/>
    </xf>
    <xf numFmtId="177" fontId="4" fillId="0" borderId="23" xfId="0" applyNumberFormat="1" applyFont="1" applyBorder="1" applyProtection="1">
      <alignment vertical="center"/>
    </xf>
    <xf numFmtId="0" fontId="21" fillId="0" borderId="0" xfId="0" applyFont="1" applyAlignment="1" applyProtection="1">
      <alignment vertical="center" wrapText="1"/>
    </xf>
    <xf numFmtId="0" fontId="21" fillId="0" borderId="0" xfId="0" applyFont="1" applyProtection="1">
      <alignment vertical="center"/>
    </xf>
    <xf numFmtId="49" fontId="21" fillId="0" borderId="0" xfId="0" applyNumberFormat="1" applyFont="1" applyProtection="1">
      <alignment vertical="center"/>
    </xf>
    <xf numFmtId="177" fontId="21" fillId="0" borderId="0" xfId="0" applyNumberFormat="1" applyFont="1" applyProtection="1">
      <alignment vertical="center"/>
    </xf>
    <xf numFmtId="177" fontId="18" fillId="0" borderId="0" xfId="0" applyNumberFormat="1" applyFont="1" applyAlignment="1" applyProtection="1">
      <alignment vertical="top"/>
    </xf>
    <xf numFmtId="181" fontId="4" fillId="0" borderId="0" xfId="0" applyNumberFormat="1" applyFont="1" applyProtection="1">
      <alignment vertical="center"/>
    </xf>
    <xf numFmtId="181" fontId="16" fillId="0" borderId="20" xfId="0" applyNumberFormat="1" applyFont="1" applyBorder="1" applyAlignment="1" applyProtection="1">
      <alignment vertical="top"/>
    </xf>
    <xf numFmtId="181" fontId="16" fillId="0" borderId="0" xfId="0" applyNumberFormat="1" applyFont="1" applyAlignment="1" applyProtection="1">
      <alignment vertical="top"/>
    </xf>
    <xf numFmtId="0" fontId="21" fillId="0" borderId="0" xfId="0" applyFont="1" applyProtection="1">
      <alignment vertical="center"/>
    </xf>
    <xf numFmtId="0" fontId="4" fillId="0" borderId="0" xfId="3" applyFont="1" applyProtection="1">
      <alignment vertical="center"/>
    </xf>
    <xf numFmtId="0" fontId="4" fillId="0" borderId="20" xfId="0" applyFont="1" applyBorder="1" applyProtection="1">
      <alignment vertical="center"/>
    </xf>
    <xf numFmtId="177" fontId="16" fillId="0" borderId="20" xfId="0" applyNumberFormat="1" applyFont="1" applyBorder="1" applyAlignment="1" applyProtection="1">
      <alignment vertical="top"/>
    </xf>
    <xf numFmtId="177" fontId="16" fillId="0" borderId="0" xfId="0" applyNumberFormat="1" applyFont="1" applyAlignment="1" applyProtection="1">
      <alignment vertical="top"/>
    </xf>
    <xf numFmtId="0" fontId="17" fillId="0" borderId="24" xfId="0" applyFont="1" applyBorder="1" applyAlignment="1" applyProtection="1">
      <alignment horizontal="left" vertical="center" indent="1"/>
    </xf>
    <xf numFmtId="0" fontId="4" fillId="0" borderId="20" xfId="3" applyFont="1" applyBorder="1" applyProtection="1">
      <alignment vertical="center"/>
    </xf>
    <xf numFmtId="0" fontId="18" fillId="0" borderId="0" xfId="0" applyFont="1" applyAlignment="1" applyProtection="1">
      <alignment horizontal="left" vertical="center"/>
    </xf>
    <xf numFmtId="176" fontId="4" fillId="0" borderId="23" xfId="0" applyNumberFormat="1" applyFont="1" applyBorder="1" applyProtection="1">
      <alignment vertical="center"/>
    </xf>
    <xf numFmtId="49" fontId="4" fillId="0" borderId="25" xfId="0" applyNumberFormat="1" applyFont="1" applyBorder="1" applyProtection="1">
      <alignment vertical="center"/>
    </xf>
    <xf numFmtId="181" fontId="4" fillId="0" borderId="0" xfId="7" applyNumberFormat="1" applyFont="1" applyAlignment="1" applyProtection="1">
      <alignment horizontal="right" vertical="center"/>
    </xf>
    <xf numFmtId="177" fontId="4" fillId="0" borderId="0" xfId="7" applyNumberFormat="1" applyFont="1" applyAlignment="1" applyProtection="1">
      <alignment horizontal="right" vertical="center"/>
    </xf>
    <xf numFmtId="0" fontId="21" fillId="0" borderId="0" xfId="3" applyFont="1" applyAlignment="1" applyProtection="1">
      <alignment horizontal="left" vertical="center" wrapText="1"/>
    </xf>
    <xf numFmtId="0" fontId="4" fillId="0" borderId="28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28" xfId="3" applyFont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49" fontId="4" fillId="0" borderId="2" xfId="0" applyNumberFormat="1" applyFont="1" applyBorder="1" applyAlignment="1" applyProtection="1">
      <alignment horizontal="left" vertical="center"/>
    </xf>
    <xf numFmtId="0" fontId="18" fillId="0" borderId="0" xfId="0" applyFont="1" applyAlignment="1" applyProtection="1">
      <alignment horizontal="left" vertical="top"/>
    </xf>
    <xf numFmtId="179" fontId="4" fillId="0" borderId="29" xfId="0" applyNumberFormat="1" applyFont="1" applyBorder="1" applyProtection="1">
      <alignment vertical="center"/>
    </xf>
    <xf numFmtId="0" fontId="4" fillId="0" borderId="16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49" fontId="4" fillId="3" borderId="4" xfId="0" applyNumberFormat="1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23" xfId="3" applyFont="1" applyFill="1" applyBorder="1" applyProtection="1">
      <alignment vertical="center"/>
    </xf>
    <xf numFmtId="0" fontId="4" fillId="3" borderId="25" xfId="0" applyFont="1" applyFill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38" fontId="4" fillId="0" borderId="17" xfId="0" applyNumberFormat="1" applyFont="1" applyBorder="1" applyAlignment="1" applyProtection="1">
      <alignment horizontal="right" vertical="center"/>
    </xf>
    <xf numFmtId="38" fontId="4" fillId="0" borderId="9" xfId="0" applyNumberFormat="1" applyFont="1" applyBorder="1" applyAlignment="1" applyProtection="1">
      <alignment horizontal="right" vertical="center"/>
    </xf>
    <xf numFmtId="0" fontId="4" fillId="0" borderId="29" xfId="3" applyFont="1" applyBorder="1" applyProtection="1">
      <alignment vertical="center"/>
    </xf>
    <xf numFmtId="0" fontId="4" fillId="0" borderId="34" xfId="0" applyFont="1" applyBorder="1" applyAlignment="1" applyProtection="1">
      <alignment horizontal="left" vertical="top"/>
    </xf>
    <xf numFmtId="0" fontId="4" fillId="0" borderId="33" xfId="0" applyFont="1" applyBorder="1" applyAlignment="1" applyProtection="1">
      <alignment horizontal="left" vertical="top"/>
    </xf>
    <xf numFmtId="0" fontId="4" fillId="0" borderId="38" xfId="0" applyFont="1" applyBorder="1" applyAlignment="1" applyProtection="1">
      <alignment horizontal="left" vertical="top"/>
    </xf>
    <xf numFmtId="0" fontId="4" fillId="0" borderId="11" xfId="3" applyFont="1" applyBorder="1" applyProtection="1">
      <alignment vertical="center"/>
    </xf>
    <xf numFmtId="0" fontId="4" fillId="0" borderId="24" xfId="0" applyFont="1" applyBorder="1" applyAlignment="1" applyProtection="1">
      <alignment horizontal="left" vertical="top"/>
    </xf>
    <xf numFmtId="0" fontId="4" fillId="0" borderId="20" xfId="0" applyFont="1" applyBorder="1" applyAlignment="1" applyProtection="1">
      <alignment horizontal="left" vertical="top"/>
    </xf>
    <xf numFmtId="0" fontId="4" fillId="0" borderId="21" xfId="0" applyFont="1" applyBorder="1" applyAlignment="1" applyProtection="1">
      <alignment horizontal="left" vertical="top"/>
    </xf>
    <xf numFmtId="0" fontId="4" fillId="0" borderId="21" xfId="3" applyFont="1" applyBorder="1" applyProtection="1">
      <alignment vertical="center"/>
    </xf>
    <xf numFmtId="0" fontId="4" fillId="0" borderId="0" xfId="0" applyFont="1" applyAlignment="1" applyProtection="1">
      <alignment horizontal="left" vertical="top"/>
    </xf>
    <xf numFmtId="0" fontId="21" fillId="0" borderId="0" xfId="0" applyFont="1" applyAlignment="1" applyProtection="1">
      <alignment vertical="top"/>
    </xf>
    <xf numFmtId="176" fontId="4" fillId="0" borderId="0" xfId="0" applyNumberFormat="1" applyFont="1" applyProtection="1">
      <alignment vertical="center"/>
    </xf>
    <xf numFmtId="177" fontId="4" fillId="0" borderId="0" xfId="0" applyNumberFormat="1" applyFont="1" applyProtection="1">
      <alignment vertical="center"/>
    </xf>
    <xf numFmtId="0" fontId="17" fillId="0" borderId="24" xfId="0" applyFont="1" applyBorder="1" applyProtection="1">
      <alignment vertical="center"/>
    </xf>
    <xf numFmtId="176" fontId="4" fillId="0" borderId="0" xfId="3" applyNumberFormat="1" applyFont="1" applyProtection="1">
      <alignment vertical="center"/>
    </xf>
    <xf numFmtId="181" fontId="4" fillId="0" borderId="0" xfId="3" applyNumberFormat="1" applyFont="1" applyProtection="1">
      <alignment vertical="center"/>
    </xf>
    <xf numFmtId="181" fontId="4" fillId="0" borderId="23" xfId="0" applyNumberFormat="1" applyFont="1" applyBorder="1" applyProtection="1">
      <alignment vertical="center"/>
    </xf>
    <xf numFmtId="49" fontId="4" fillId="0" borderId="0" xfId="0" applyNumberFormat="1" applyFont="1" applyAlignment="1" applyProtection="1">
      <alignment horizontal="right" vertical="center"/>
    </xf>
    <xf numFmtId="0" fontId="21" fillId="0" borderId="0" xfId="0" applyFont="1" applyAlignment="1" applyProtection="1">
      <alignment horizontal="left" vertical="top" wrapText="1"/>
    </xf>
    <xf numFmtId="0" fontId="18" fillId="0" borderId="20" xfId="0" applyFont="1" applyBorder="1" applyAlignment="1" applyProtection="1">
      <alignment vertical="center" wrapText="1"/>
    </xf>
    <xf numFmtId="0" fontId="18" fillId="0" borderId="20" xfId="0" applyFont="1" applyBorder="1" applyProtection="1">
      <alignment vertical="center"/>
    </xf>
    <xf numFmtId="49" fontId="18" fillId="0" borderId="20" xfId="0" applyNumberFormat="1" applyFont="1" applyBorder="1" applyProtection="1">
      <alignment vertical="center"/>
    </xf>
    <xf numFmtId="38" fontId="18" fillId="0" borderId="20" xfId="0" applyNumberFormat="1" applyFont="1" applyBorder="1" applyProtection="1">
      <alignment vertical="center"/>
    </xf>
    <xf numFmtId="177" fontId="18" fillId="0" borderId="20" xfId="0" applyNumberFormat="1" applyFont="1" applyBorder="1" applyProtection="1">
      <alignment vertical="center"/>
    </xf>
    <xf numFmtId="181" fontId="18" fillId="0" borderId="20" xfId="0" applyNumberFormat="1" applyFont="1" applyBorder="1" applyProtection="1">
      <alignment vertical="center"/>
    </xf>
    <xf numFmtId="0" fontId="4" fillId="0" borderId="22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40" xfId="0" applyFont="1" applyBorder="1" applyAlignment="1" applyProtection="1">
      <alignment horizontal="left" vertical="center"/>
    </xf>
    <xf numFmtId="49" fontId="4" fillId="0" borderId="19" xfId="0" applyNumberFormat="1" applyFont="1" applyBorder="1" applyAlignment="1" applyProtection="1">
      <alignment horizontal="center" vertical="center"/>
    </xf>
    <xf numFmtId="49" fontId="4" fillId="0" borderId="19" xfId="0" applyNumberFormat="1" applyFont="1" applyBorder="1" applyAlignment="1" applyProtection="1">
      <alignment horizontal="left" vertical="center" wrapText="1"/>
    </xf>
    <xf numFmtId="38" fontId="4" fillId="0" borderId="43" xfId="0" applyNumberFormat="1" applyFont="1" applyBorder="1" applyAlignment="1" applyProtection="1">
      <alignment horizontal="center" vertical="center" wrapText="1"/>
    </xf>
    <xf numFmtId="38" fontId="4" fillId="0" borderId="48" xfId="0" applyNumberFormat="1" applyFont="1" applyBorder="1" applyAlignment="1" applyProtection="1">
      <alignment horizontal="center" vertical="center" wrapText="1"/>
    </xf>
    <xf numFmtId="38" fontId="4" fillId="0" borderId="2" xfId="0" applyNumberFormat="1" applyFont="1" applyBorder="1" applyAlignment="1" applyProtection="1">
      <alignment horizontal="center" vertical="center" wrapText="1"/>
    </xf>
    <xf numFmtId="38" fontId="4" fillId="0" borderId="44" xfId="0" applyNumberFormat="1" applyFont="1" applyBorder="1" applyAlignment="1" applyProtection="1">
      <alignment horizontal="left" vertical="center"/>
    </xf>
    <xf numFmtId="179" fontId="4" fillId="0" borderId="31" xfId="0" applyNumberFormat="1" applyFont="1" applyBorder="1" applyProtection="1">
      <alignment vertical="center"/>
    </xf>
    <xf numFmtId="0" fontId="4" fillId="0" borderId="3" xfId="3" applyFont="1" applyBorder="1" applyAlignment="1" applyProtection="1">
      <alignment horizontal="left" vertical="center"/>
    </xf>
    <xf numFmtId="0" fontId="4" fillId="0" borderId="4" xfId="3" applyFont="1" applyBorder="1" applyAlignment="1" applyProtection="1">
      <alignment horizontal="left" vertical="center"/>
    </xf>
    <xf numFmtId="0" fontId="4" fillId="0" borderId="5" xfId="3" applyFont="1" applyBorder="1" applyAlignment="1" applyProtection="1">
      <alignment horizontal="left" vertical="center"/>
    </xf>
    <xf numFmtId="0" fontId="4" fillId="4" borderId="22" xfId="3" applyFont="1" applyFill="1" applyBorder="1" applyAlignment="1" applyProtection="1">
      <alignment horizontal="left" vertical="center"/>
    </xf>
    <xf numFmtId="0" fontId="4" fillId="4" borderId="23" xfId="3" applyFont="1" applyFill="1" applyBorder="1" applyAlignment="1" applyProtection="1">
      <alignment horizontal="left" vertical="center"/>
    </xf>
    <xf numFmtId="0" fontId="4" fillId="4" borderId="25" xfId="3" applyFont="1" applyFill="1" applyBorder="1" applyAlignment="1" applyProtection="1">
      <alignment horizontal="left" vertical="center"/>
    </xf>
    <xf numFmtId="179" fontId="4" fillId="0" borderId="17" xfId="0" applyNumberFormat="1" applyFont="1" applyBorder="1" applyProtection="1">
      <alignment vertical="center"/>
    </xf>
    <xf numFmtId="0" fontId="4" fillId="0" borderId="8" xfId="3" applyFont="1" applyBorder="1" applyAlignment="1" applyProtection="1">
      <alignment horizontal="left" vertical="center"/>
    </xf>
    <xf numFmtId="0" fontId="4" fillId="0" borderId="9" xfId="3" applyFont="1" applyBorder="1" applyAlignment="1" applyProtection="1">
      <alignment horizontal="left" vertical="center"/>
    </xf>
    <xf numFmtId="0" fontId="4" fillId="0" borderId="10" xfId="3" applyFont="1" applyBorder="1" applyAlignment="1" applyProtection="1">
      <alignment horizontal="left" vertical="center"/>
    </xf>
    <xf numFmtId="49" fontId="15" fillId="2" borderId="9" xfId="7" applyNumberFormat="1" applyFont="1" applyFill="1" applyBorder="1" applyAlignment="1" applyProtection="1">
      <alignment horizontal="center" vertical="center"/>
    </xf>
    <xf numFmtId="49" fontId="15" fillId="3" borderId="8" xfId="7" applyNumberFormat="1" applyFont="1" applyFill="1" applyBorder="1" applyAlignment="1" applyProtection="1">
      <alignment horizontal="center" vertical="center"/>
    </xf>
    <xf numFmtId="38" fontId="15" fillId="2" borderId="8" xfId="0" applyNumberFormat="1" applyFont="1" applyFill="1" applyBorder="1" applyAlignment="1" applyProtection="1">
      <alignment horizontal="right" vertical="center"/>
    </xf>
    <xf numFmtId="38" fontId="15" fillId="2" borderId="10" xfId="0" applyNumberFormat="1" applyFont="1" applyFill="1" applyBorder="1" applyAlignment="1" applyProtection="1">
      <alignment horizontal="right" vertical="center"/>
    </xf>
    <xf numFmtId="182" fontId="15" fillId="2" borderId="8" xfId="0" applyNumberFormat="1" applyFont="1" applyFill="1" applyBorder="1" applyAlignment="1" applyProtection="1">
      <alignment horizontal="right" vertical="center"/>
    </xf>
    <xf numFmtId="182" fontId="15" fillId="2" borderId="11" xfId="0" applyNumberFormat="1" applyFont="1" applyFill="1" applyBorder="1" applyAlignment="1" applyProtection="1">
      <alignment horizontal="right" vertical="center"/>
    </xf>
    <xf numFmtId="0" fontId="4" fillId="4" borderId="10" xfId="3" applyFont="1" applyFill="1" applyBorder="1" applyAlignment="1" applyProtection="1">
      <alignment horizontal="left" vertical="center"/>
    </xf>
    <xf numFmtId="0" fontId="4" fillId="4" borderId="7" xfId="3" applyFont="1" applyFill="1" applyBorder="1" applyAlignment="1" applyProtection="1">
      <alignment horizontal="left" vertical="center"/>
    </xf>
    <xf numFmtId="0" fontId="4" fillId="4" borderId="30" xfId="3" applyFont="1" applyFill="1" applyBorder="1" applyAlignment="1" applyProtection="1">
      <alignment horizontal="left" vertical="center"/>
    </xf>
    <xf numFmtId="0" fontId="4" fillId="4" borderId="0" xfId="3" applyFont="1" applyFill="1" applyAlignment="1" applyProtection="1">
      <alignment horizontal="left" vertical="center"/>
    </xf>
    <xf numFmtId="0" fontId="4" fillId="4" borderId="29" xfId="3" applyFont="1" applyFill="1" applyBorder="1" applyAlignment="1" applyProtection="1">
      <alignment horizontal="left" vertical="center"/>
    </xf>
    <xf numFmtId="179" fontId="4" fillId="0" borderId="27" xfId="0" applyNumberFormat="1" applyFont="1" applyBorder="1" applyProtection="1">
      <alignment vertical="center"/>
    </xf>
    <xf numFmtId="179" fontId="4" fillId="0" borderId="42" xfId="0" applyNumberFormat="1" applyFont="1" applyBorder="1" applyProtection="1">
      <alignment vertical="center"/>
    </xf>
    <xf numFmtId="0" fontId="4" fillId="4" borderId="45" xfId="3" applyFont="1" applyFill="1" applyBorder="1" applyAlignment="1" applyProtection="1">
      <alignment horizontal="left" vertical="center"/>
    </xf>
    <xf numFmtId="0" fontId="4" fillId="4" borderId="46" xfId="3" applyFont="1" applyFill="1" applyBorder="1" applyAlignment="1" applyProtection="1">
      <alignment horizontal="left" vertical="center"/>
    </xf>
    <xf numFmtId="0" fontId="4" fillId="4" borderId="47" xfId="3" applyFont="1" applyFill="1" applyBorder="1" applyAlignment="1" applyProtection="1">
      <alignment horizontal="left" vertical="center"/>
    </xf>
    <xf numFmtId="179" fontId="4" fillId="0" borderId="41" xfId="0" applyNumberFormat="1" applyFont="1" applyBorder="1" applyProtection="1">
      <alignment vertical="center"/>
    </xf>
    <xf numFmtId="0" fontId="4" fillId="0" borderId="12" xfId="3" applyFont="1" applyBorder="1" applyAlignment="1" applyProtection="1">
      <alignment horizontal="left" vertical="center"/>
    </xf>
    <xf numFmtId="0" fontId="4" fillId="0" borderId="13" xfId="3" applyFont="1" applyBorder="1" applyAlignment="1" applyProtection="1">
      <alignment horizontal="left" vertical="center"/>
    </xf>
    <xf numFmtId="0" fontId="4" fillId="0" borderId="14" xfId="3" applyFont="1" applyBorder="1" applyAlignment="1" applyProtection="1">
      <alignment horizontal="left" vertical="center"/>
    </xf>
    <xf numFmtId="179" fontId="4" fillId="0" borderId="28" xfId="0" applyNumberFormat="1" applyFont="1" applyBorder="1" applyAlignment="1" applyProtection="1">
      <alignment horizontal="right" vertical="center"/>
    </xf>
    <xf numFmtId="179" fontId="4" fillId="0" borderId="1" xfId="0" applyNumberFormat="1" applyFont="1" applyBorder="1" applyAlignment="1" applyProtection="1">
      <alignment horizontal="right" vertical="center"/>
    </xf>
    <xf numFmtId="181" fontId="16" fillId="0" borderId="24" xfId="0" applyNumberFormat="1" applyFont="1" applyBorder="1" applyAlignment="1" applyProtection="1">
      <alignment vertical="top"/>
    </xf>
    <xf numFmtId="0" fontId="16" fillId="0" borderId="21" xfId="0" applyFont="1" applyBorder="1" applyAlignment="1" applyProtection="1">
      <alignment vertical="top"/>
    </xf>
    <xf numFmtId="179" fontId="4" fillId="0" borderId="23" xfId="0" applyNumberFormat="1" applyFont="1" applyBorder="1" applyAlignment="1" applyProtection="1">
      <alignment horizontal="right" vertical="center"/>
    </xf>
    <xf numFmtId="182" fontId="4" fillId="0" borderId="23" xfId="7" applyNumberFormat="1" applyFont="1" applyBorder="1" applyAlignment="1" applyProtection="1">
      <alignment horizontal="right" vertical="center"/>
    </xf>
    <xf numFmtId="181" fontId="16" fillId="0" borderId="23" xfId="0" applyNumberFormat="1" applyFont="1" applyBorder="1" applyAlignment="1" applyProtection="1">
      <alignment vertical="top"/>
    </xf>
    <xf numFmtId="0" fontId="16" fillId="0" borderId="23" xfId="0" applyFont="1" applyBorder="1" applyAlignment="1" applyProtection="1">
      <alignment vertical="top"/>
    </xf>
    <xf numFmtId="0" fontId="4" fillId="0" borderId="20" xfId="0" applyFont="1" applyBorder="1" applyAlignment="1" applyProtection="1">
      <alignment horizontal="center" vertical="center"/>
    </xf>
    <xf numFmtId="176" fontId="4" fillId="0" borderId="20" xfId="0" applyNumberFormat="1" applyFont="1" applyBorder="1" applyProtection="1">
      <alignment vertical="center"/>
    </xf>
    <xf numFmtId="176" fontId="16" fillId="0" borderId="0" xfId="0" applyNumberFormat="1" applyFont="1" applyAlignment="1" applyProtection="1">
      <alignment vertical="top"/>
    </xf>
    <xf numFmtId="0" fontId="4" fillId="0" borderId="0" xfId="7" applyNumberFormat="1" applyFont="1" applyAlignment="1" applyProtection="1">
      <alignment horizontal="left" vertical="center"/>
    </xf>
  </cellXfs>
  <cellStyles count="9">
    <cellStyle name="ハイパーリンク" xfId="1" builtinId="8"/>
    <cellStyle name="桁区切り 2" xfId="5" xr:uid="{00000000-0005-0000-0000-000001000000}"/>
    <cellStyle name="桁区切り 3" xfId="8" xr:uid="{00000000-0005-0000-0000-000002000000}"/>
    <cellStyle name="標準" xfId="0" builtinId="0"/>
    <cellStyle name="標準 3 3" xfId="4" xr:uid="{00000000-0005-0000-0000-000004000000}"/>
    <cellStyle name="標準 5" xfId="3" xr:uid="{00000000-0005-0000-0000-000005000000}"/>
    <cellStyle name="標準 5 2" xfId="2" xr:uid="{00000000-0005-0000-0000-000006000000}"/>
    <cellStyle name="標準 5 2 2" xfId="7" xr:uid="{00000000-0005-0000-0000-000007000000}"/>
    <cellStyle name="標準 9" xfId="6" xr:uid="{00000000-0005-0000-0000-000008000000}"/>
  </cellStyles>
  <dxfs count="338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DFC"/>
      <color rgb="FF000000"/>
      <color rgb="FFFF0000"/>
      <color rgb="FFA6A6A6"/>
      <color rgb="FFE2EFDA"/>
      <color rgb="FFEEAAFC"/>
      <color rgb="FFFFE699"/>
      <color rgb="FFC6E0B4"/>
      <color rgb="FF007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/>
    <pageSetUpPr fitToPage="1"/>
  </sheetPr>
  <dimension ref="A1:W228"/>
  <sheetViews>
    <sheetView showGridLines="0" tabSelected="1" topLeftCell="B1" zoomScaleNormal="100" workbookViewId="0">
      <selection activeCell="B1" sqref="B1"/>
    </sheetView>
  </sheetViews>
  <sheetFormatPr defaultRowHeight="13.5"/>
  <cols>
    <col min="1" max="1" width="13" style="51" hidden="1" customWidth="1"/>
    <col min="2" max="3" width="1.625" style="51" customWidth="1"/>
    <col min="4" max="4" width="6.125" style="51" customWidth="1"/>
    <col min="5" max="5" width="7.625" style="51" customWidth="1"/>
    <col min="6" max="6" width="6.625" style="51" customWidth="1"/>
    <col min="7" max="7" width="5.625" style="51" customWidth="1"/>
    <col min="8" max="8" width="1.5" style="51" customWidth="1"/>
    <col min="9" max="9" width="1.625" style="51" customWidth="1"/>
    <col min="10" max="10" width="6.875" style="51" customWidth="1"/>
    <col min="11" max="11" width="7.75" style="51" customWidth="1"/>
    <col min="12" max="12" width="9.125" style="51" customWidth="1"/>
    <col min="13" max="13" width="4.5" style="51" customWidth="1"/>
    <col min="14" max="14" width="6.625" style="51" customWidth="1"/>
    <col min="15" max="15" width="5.5" style="51" customWidth="1"/>
    <col min="16" max="16" width="13.75" style="51" customWidth="1"/>
    <col min="17" max="17" width="8.5" style="51" customWidth="1"/>
    <col min="18" max="18" width="6.5" style="51" customWidth="1"/>
    <col min="19" max="19" width="6.625" style="51" customWidth="1"/>
    <col min="20" max="20" width="7.875" style="51" customWidth="1"/>
    <col min="21" max="21" width="28.125" style="51" customWidth="1"/>
    <col min="22" max="22" width="2.625" style="51" customWidth="1"/>
    <col min="23" max="23" width="3.625" style="51" customWidth="1"/>
    <col min="24" max="16384" width="9" style="51"/>
  </cols>
  <sheetData>
    <row r="1" spans="1:23" ht="30" customHeight="1">
      <c r="A1" s="49" t="s">
        <v>193</v>
      </c>
      <c r="B1" s="49"/>
      <c r="C1" s="50" t="s">
        <v>178</v>
      </c>
      <c r="D1" s="50"/>
      <c r="Q1" s="52"/>
      <c r="R1" s="52"/>
      <c r="T1" s="53"/>
      <c r="U1" s="54">
        <v>45292</v>
      </c>
      <c r="V1" s="54"/>
      <c r="W1" s="52"/>
    </row>
    <row r="2" spans="1:23" ht="15" hidden="1" customHeight="1">
      <c r="A2" s="49" t="s">
        <v>91</v>
      </c>
      <c r="B2" s="49"/>
      <c r="C2" s="55"/>
      <c r="D2" s="55"/>
      <c r="W2" s="2"/>
    </row>
    <row r="3" spans="1:23" ht="30" customHeight="1">
      <c r="A3" s="49">
        <v>2024.01</v>
      </c>
      <c r="B3" s="49"/>
      <c r="C3" s="51" t="s">
        <v>194</v>
      </c>
    </row>
    <row r="4" spans="1:23" ht="5.25" customHeight="1">
      <c r="A4" s="49"/>
      <c r="B4" s="49"/>
      <c r="C4" s="56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8"/>
    </row>
    <row r="5" spans="1:23" ht="15" customHeight="1">
      <c r="A5" s="49"/>
      <c r="B5" s="59"/>
      <c r="C5" s="60" t="s">
        <v>33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2"/>
    </row>
    <row r="6" spans="1:23" ht="15" customHeight="1">
      <c r="A6" s="49"/>
      <c r="B6" s="49"/>
      <c r="C6" s="60" t="s">
        <v>34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2"/>
    </row>
    <row r="7" spans="1:23" ht="15" customHeight="1">
      <c r="A7" s="49"/>
      <c r="B7" s="49"/>
      <c r="C7" s="60" t="s">
        <v>35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2"/>
    </row>
    <row r="8" spans="1:23" ht="15" hidden="1" customHeight="1">
      <c r="A8" s="49"/>
      <c r="B8" s="49"/>
      <c r="C8" s="60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2"/>
    </row>
    <row r="9" spans="1:23" ht="7.5" customHeight="1">
      <c r="A9" s="49"/>
      <c r="B9" s="49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5"/>
    </row>
    <row r="10" spans="1:23" ht="15" customHeight="1">
      <c r="A10" s="49"/>
      <c r="B10" s="49"/>
    </row>
    <row r="11" spans="1:23" ht="15" hidden="1" customHeight="1">
      <c r="A11" s="49"/>
      <c r="B11" s="49"/>
    </row>
    <row r="12" spans="1:23" ht="15" hidden="1" customHeight="1">
      <c r="A12" s="49"/>
      <c r="B12" s="49"/>
    </row>
    <row r="13" spans="1:23" ht="20.100000000000001" customHeight="1">
      <c r="A13" s="49"/>
      <c r="B13" s="49"/>
      <c r="C13" s="66" t="s">
        <v>27</v>
      </c>
      <c r="D13" s="67"/>
      <c r="E13" s="67"/>
      <c r="F13" s="67"/>
      <c r="G13" s="67"/>
      <c r="H13" s="68"/>
    </row>
    <row r="14" spans="1:23" ht="15.75" customHeight="1">
      <c r="A14" s="49"/>
      <c r="B14" s="49"/>
      <c r="C14" s="69"/>
      <c r="D14" s="70"/>
      <c r="E14" s="71"/>
      <c r="F14" s="71"/>
      <c r="G14" s="71"/>
      <c r="H14" s="71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3"/>
    </row>
    <row r="15" spans="1:23" ht="15.75" hidden="1" customHeight="1">
      <c r="A15" s="49"/>
      <c r="B15" s="49"/>
      <c r="C15" s="74"/>
      <c r="D15" s="75"/>
      <c r="E15" s="76"/>
      <c r="F15" s="76"/>
      <c r="G15" s="76"/>
      <c r="H15" s="76"/>
      <c r="I15" s="77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9"/>
    </row>
    <row r="16" spans="1:23" ht="15.75" hidden="1" customHeight="1">
      <c r="A16" s="49"/>
      <c r="B16" s="49"/>
      <c r="C16" s="74"/>
      <c r="D16" s="75"/>
      <c r="E16" s="80"/>
      <c r="F16" s="80"/>
      <c r="G16" s="80"/>
      <c r="H16" s="80"/>
      <c r="I16" s="77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79"/>
    </row>
    <row r="17" spans="1:22" ht="15.75" hidden="1" customHeight="1">
      <c r="A17" s="49"/>
      <c r="B17" s="49"/>
      <c r="C17" s="74"/>
      <c r="D17" s="75"/>
      <c r="E17" s="80"/>
      <c r="F17" s="80"/>
      <c r="G17" s="80"/>
      <c r="H17" s="80"/>
      <c r="I17" s="77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79"/>
    </row>
    <row r="18" spans="1:22" ht="15.75" hidden="1" customHeight="1">
      <c r="A18" s="49"/>
      <c r="B18" s="49"/>
      <c r="C18" s="74"/>
      <c r="D18" s="75"/>
      <c r="E18" s="80"/>
      <c r="F18" s="80"/>
      <c r="G18" s="80"/>
      <c r="H18" s="80"/>
      <c r="I18" s="77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79"/>
    </row>
    <row r="19" spans="1:22" ht="15.75" hidden="1" customHeight="1">
      <c r="A19" s="49"/>
      <c r="B19" s="49"/>
      <c r="C19" s="74"/>
      <c r="D19" s="75"/>
      <c r="E19" s="80"/>
      <c r="F19" s="80"/>
      <c r="G19" s="80"/>
      <c r="H19" s="80"/>
      <c r="I19" s="77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79"/>
    </row>
    <row r="20" spans="1:22" ht="20.100000000000001" customHeight="1">
      <c r="A20" s="49">
        <f>IF(ISBLANK($I20), 1001, 0)</f>
        <v>1001</v>
      </c>
      <c r="B20" s="49"/>
      <c r="C20" s="74"/>
      <c r="D20" s="75">
        <v>1</v>
      </c>
      <c r="E20" s="51" t="s">
        <v>0</v>
      </c>
      <c r="I20" s="32"/>
      <c r="J20" s="33"/>
      <c r="K20" s="33"/>
      <c r="L20" s="33"/>
      <c r="M20" s="33"/>
      <c r="N20" s="80"/>
      <c r="O20" s="80"/>
      <c r="P20" s="80"/>
      <c r="Q20" s="80"/>
      <c r="R20" s="80"/>
      <c r="S20" s="80"/>
      <c r="T20" s="80"/>
      <c r="U20" s="80"/>
      <c r="V20" s="79"/>
    </row>
    <row r="21" spans="1:22" ht="20.100000000000001" customHeight="1">
      <c r="A21" s="49"/>
      <c r="B21" s="49"/>
      <c r="C21" s="74"/>
      <c r="D21" s="75"/>
      <c r="E21" s="80"/>
      <c r="F21" s="80"/>
      <c r="G21" s="80"/>
      <c r="H21" s="80"/>
      <c r="I21" s="77"/>
      <c r="J21" s="82" t="s">
        <v>172</v>
      </c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79"/>
    </row>
    <row r="22" spans="1:22" ht="20.100000000000001" customHeight="1">
      <c r="A22" s="49">
        <f>IF(AND(I22&lt;&gt;"", OR(ISERROR(FIND("@"&amp;LEFT(I22,3)&amp;"@", 都道府県3))=FALSE, ISERROR(FIND("@"&amp;LEFT(I22,4)&amp;"@",都道府県4))=FALSE))=FALSE, 1001, 0)</f>
        <v>1001</v>
      </c>
      <c r="B22" s="49"/>
      <c r="C22" s="74"/>
      <c r="D22" s="75">
        <v>2</v>
      </c>
      <c r="E22" s="51" t="s">
        <v>1</v>
      </c>
      <c r="I22" s="30"/>
      <c r="J22" s="30"/>
      <c r="K22" s="30"/>
      <c r="L22" s="30"/>
      <c r="M22" s="30"/>
      <c r="N22" s="30"/>
      <c r="O22" s="30"/>
      <c r="P22" s="30"/>
      <c r="Q22" s="31"/>
      <c r="R22" s="30"/>
      <c r="S22" s="30"/>
      <c r="T22" s="30"/>
      <c r="U22" s="30"/>
      <c r="V22" s="79"/>
    </row>
    <row r="23" spans="1:22" ht="20.100000000000001" customHeight="1">
      <c r="A23" s="49"/>
      <c r="B23" s="49"/>
      <c r="C23" s="74"/>
      <c r="D23" s="75"/>
      <c r="E23" s="80"/>
      <c r="F23" s="80"/>
      <c r="G23" s="80"/>
      <c r="H23" s="80"/>
      <c r="I23" s="77"/>
      <c r="J23" s="82" t="s">
        <v>20</v>
      </c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79"/>
    </row>
    <row r="24" spans="1:22" ht="20.100000000000001" customHeight="1">
      <c r="A24" s="49">
        <f>IF(ISBLANK($I24), 1001, 0)</f>
        <v>1001</v>
      </c>
      <c r="B24" s="49"/>
      <c r="C24" s="74"/>
      <c r="D24" s="75">
        <v>3</v>
      </c>
      <c r="E24" s="51" t="s">
        <v>2</v>
      </c>
      <c r="I24" s="21"/>
      <c r="J24" s="21"/>
      <c r="K24" s="21"/>
      <c r="L24" s="21"/>
      <c r="M24" s="21"/>
      <c r="N24" s="21"/>
      <c r="O24" s="21"/>
      <c r="P24" s="21"/>
      <c r="Q24" s="29"/>
      <c r="R24" s="21"/>
      <c r="S24" s="21"/>
      <c r="T24" s="21"/>
      <c r="U24" s="21"/>
      <c r="V24" s="79"/>
    </row>
    <row r="25" spans="1:22" ht="20.100000000000001" customHeight="1">
      <c r="A25" s="49"/>
      <c r="B25" s="49"/>
      <c r="C25" s="83"/>
      <c r="D25" s="80"/>
      <c r="E25" s="80"/>
      <c r="F25" s="80"/>
      <c r="G25" s="80"/>
      <c r="H25" s="80"/>
      <c r="I25" s="77"/>
      <c r="J25" s="82" t="s">
        <v>183</v>
      </c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79"/>
    </row>
    <row r="26" spans="1:22" ht="20.100000000000001" customHeight="1">
      <c r="A26" s="49">
        <f>IF(ISBLANK($I26), 1001, 0)</f>
        <v>1001</v>
      </c>
      <c r="B26" s="49"/>
      <c r="C26" s="74"/>
      <c r="D26" s="75">
        <v>4</v>
      </c>
      <c r="E26" s="51" t="s">
        <v>3</v>
      </c>
      <c r="I26" s="21"/>
      <c r="J26" s="21"/>
      <c r="K26" s="21"/>
      <c r="L26" s="21"/>
      <c r="M26" s="21"/>
      <c r="N26" s="21"/>
      <c r="O26" s="21"/>
      <c r="P26" s="21"/>
      <c r="Q26" s="29"/>
      <c r="R26" s="21"/>
      <c r="S26" s="21"/>
      <c r="T26" s="21"/>
      <c r="U26" s="21"/>
      <c r="V26" s="79"/>
    </row>
    <row r="27" spans="1:22" ht="20.100000000000001" customHeight="1">
      <c r="A27" s="49"/>
      <c r="B27" s="49"/>
      <c r="C27" s="83"/>
      <c r="D27" s="80"/>
      <c r="E27" s="80"/>
      <c r="F27" s="80"/>
      <c r="G27" s="80"/>
      <c r="H27" s="80"/>
      <c r="I27" s="77"/>
      <c r="J27" s="82" t="s">
        <v>184</v>
      </c>
      <c r="K27" s="81"/>
      <c r="L27" s="81"/>
      <c r="M27" s="81"/>
      <c r="N27" s="81"/>
      <c r="O27" s="81"/>
      <c r="P27" s="81"/>
      <c r="Q27" s="84"/>
      <c r="R27" s="81"/>
      <c r="S27" s="81"/>
      <c r="T27" s="81"/>
      <c r="U27" s="81"/>
      <c r="V27" s="85"/>
    </row>
    <row r="28" spans="1:22" ht="20.100000000000001" customHeight="1">
      <c r="A28" s="49">
        <f>IF(ISBLANK($I28), 1001, 0)</f>
        <v>1001</v>
      </c>
      <c r="B28" s="49"/>
      <c r="C28" s="74"/>
      <c r="D28" s="75">
        <v>5</v>
      </c>
      <c r="E28" s="51" t="s">
        <v>21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79"/>
    </row>
    <row r="29" spans="1:22" ht="20.100000000000001" customHeight="1">
      <c r="A29" s="49"/>
      <c r="B29" s="49"/>
      <c r="C29" s="83"/>
      <c r="D29" s="80"/>
      <c r="E29" s="80"/>
      <c r="F29" s="80"/>
      <c r="G29" s="80"/>
      <c r="H29" s="80"/>
      <c r="I29" s="77"/>
      <c r="J29" s="82" t="s">
        <v>89</v>
      </c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5"/>
    </row>
    <row r="30" spans="1:22" ht="20.100000000000001" customHeight="1">
      <c r="A30" s="49">
        <f>IF(ISBLANK($I30), 1001, 0)</f>
        <v>1001</v>
      </c>
      <c r="B30" s="49"/>
      <c r="C30" s="74"/>
      <c r="D30" s="75">
        <v>6</v>
      </c>
      <c r="E30" s="51" t="s">
        <v>4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79"/>
    </row>
    <row r="31" spans="1:22" ht="20.100000000000001" customHeight="1">
      <c r="A31" s="49"/>
      <c r="B31" s="49"/>
      <c r="C31" s="83"/>
      <c r="D31" s="80"/>
      <c r="E31" s="80"/>
      <c r="F31" s="80"/>
      <c r="G31" s="80"/>
      <c r="H31" s="80"/>
      <c r="I31" s="77"/>
      <c r="J31" s="82" t="s">
        <v>10</v>
      </c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5"/>
    </row>
    <row r="32" spans="1:22" ht="20.100000000000001" customHeight="1">
      <c r="A32" s="49">
        <f>IF(ISBLANK($I32), 1001, 0)</f>
        <v>1001</v>
      </c>
      <c r="B32" s="49"/>
      <c r="C32" s="74"/>
      <c r="D32" s="75">
        <v>7</v>
      </c>
      <c r="E32" s="51" t="s">
        <v>5</v>
      </c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79"/>
    </row>
    <row r="33" spans="1:23" ht="20.100000000000001" customHeight="1">
      <c r="A33" s="49"/>
      <c r="B33" s="49"/>
      <c r="C33" s="83"/>
      <c r="D33" s="80"/>
      <c r="E33" s="80"/>
      <c r="F33" s="80"/>
      <c r="G33" s="80"/>
      <c r="H33" s="80"/>
      <c r="I33" s="77"/>
      <c r="J33" s="82" t="s">
        <v>11</v>
      </c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79"/>
    </row>
    <row r="34" spans="1:23" ht="20.100000000000001" customHeight="1">
      <c r="A34" s="49">
        <f>IF(NOT(AND(I34&lt;&gt;"",ISNUMBER(VALUE(SUBSTITUTE(I34,"-",""))))), 1001, 0)</f>
        <v>1001</v>
      </c>
      <c r="B34" s="49"/>
      <c r="C34" s="74"/>
      <c r="D34" s="75">
        <v>8</v>
      </c>
      <c r="E34" s="51" t="s">
        <v>6</v>
      </c>
      <c r="I34" s="21"/>
      <c r="J34" s="21"/>
      <c r="K34" s="21"/>
      <c r="L34" s="21"/>
      <c r="M34" s="21"/>
      <c r="N34" s="80"/>
      <c r="O34" s="80"/>
      <c r="P34" s="80"/>
      <c r="Q34" s="80"/>
      <c r="R34" s="80"/>
      <c r="S34" s="80"/>
      <c r="T34" s="80"/>
      <c r="U34" s="80"/>
      <c r="V34" s="79"/>
    </row>
    <row r="35" spans="1:23" ht="20.100000000000001" customHeight="1">
      <c r="A35" s="49"/>
      <c r="B35" s="49"/>
      <c r="C35" s="83"/>
      <c r="D35" s="80"/>
      <c r="E35" s="80"/>
      <c r="F35" s="80"/>
      <c r="G35" s="80"/>
      <c r="H35" s="80"/>
      <c r="I35" s="77"/>
      <c r="J35" s="82" t="s">
        <v>173</v>
      </c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79"/>
    </row>
    <row r="36" spans="1:23" ht="20.100000000000001" customHeight="1">
      <c r="A36" s="49">
        <f>IF(NOT(AND($I36&lt;&gt;"",ISNUMBER(VALUE(SUBSTITUTE($I36,"-",""))))), 1001, 0)</f>
        <v>1001</v>
      </c>
      <c r="B36" s="49"/>
      <c r="C36" s="74"/>
      <c r="D36" s="75">
        <v>9</v>
      </c>
      <c r="E36" s="51" t="s">
        <v>7</v>
      </c>
      <c r="I36" s="21"/>
      <c r="J36" s="21"/>
      <c r="K36" s="21"/>
      <c r="L36" s="21"/>
      <c r="M36" s="21"/>
      <c r="N36" s="80"/>
      <c r="O36" s="80"/>
      <c r="P36" s="80"/>
      <c r="Q36" s="80"/>
      <c r="R36" s="80"/>
      <c r="S36" s="80"/>
      <c r="T36" s="80"/>
      <c r="U36" s="80"/>
      <c r="V36" s="79"/>
    </row>
    <row r="37" spans="1:23" ht="20.100000000000001" customHeight="1">
      <c r="A37" s="49"/>
      <c r="B37" s="49"/>
      <c r="C37" s="83"/>
      <c r="D37" s="80"/>
      <c r="E37" s="80"/>
      <c r="F37" s="80"/>
      <c r="G37" s="80"/>
      <c r="H37" s="80"/>
      <c r="I37" s="77"/>
      <c r="J37" s="82" t="s">
        <v>173</v>
      </c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79"/>
    </row>
    <row r="38" spans="1:23" ht="20.100000000000001" customHeight="1">
      <c r="A38" s="49">
        <f>IF(ISBLANK($I38), 1001, 0)</f>
        <v>1001</v>
      </c>
      <c r="B38" s="49"/>
      <c r="C38" s="83"/>
      <c r="D38" s="75">
        <v>10</v>
      </c>
      <c r="E38" s="51" t="s">
        <v>9</v>
      </c>
      <c r="I38" s="21"/>
      <c r="J38" s="21"/>
      <c r="K38" s="21"/>
      <c r="L38" s="21"/>
      <c r="M38" s="21"/>
      <c r="N38" s="21"/>
      <c r="O38" s="21"/>
      <c r="P38" s="21"/>
      <c r="Q38" s="22"/>
      <c r="R38" s="21"/>
      <c r="S38" s="21"/>
      <c r="T38" s="21"/>
      <c r="U38" s="21"/>
      <c r="V38" s="79"/>
    </row>
    <row r="39" spans="1:23" ht="20.100000000000001" customHeight="1">
      <c r="A39" s="49"/>
      <c r="B39" s="49"/>
      <c r="C39" s="83"/>
      <c r="D39" s="75"/>
      <c r="I39" s="77"/>
      <c r="J39" s="82"/>
      <c r="K39" s="86"/>
      <c r="L39" s="82"/>
      <c r="M39" s="82"/>
      <c r="N39" s="82"/>
      <c r="O39" s="82"/>
      <c r="P39" s="82"/>
      <c r="Q39" s="87"/>
      <c r="R39" s="82"/>
      <c r="S39" s="82"/>
      <c r="T39" s="82"/>
      <c r="U39" s="82"/>
      <c r="V39" s="80"/>
      <c r="W39" s="88"/>
    </row>
    <row r="40" spans="1:23" ht="20.100000000000001" customHeight="1">
      <c r="A40" s="49">
        <f>IF(AND($I40&lt;&gt;"一致する", $I40&lt;&gt;"一致しない"), 1001, 0)</f>
        <v>0</v>
      </c>
      <c r="B40" s="49"/>
      <c r="C40" s="74"/>
      <c r="D40" s="75">
        <v>11</v>
      </c>
      <c r="E40" s="51" t="s">
        <v>93</v>
      </c>
      <c r="I40" s="21" t="s">
        <v>190</v>
      </c>
      <c r="J40" s="21"/>
      <c r="K40" s="21"/>
      <c r="L40" s="21"/>
      <c r="M40" s="21"/>
      <c r="N40" s="80"/>
      <c r="O40" s="80"/>
      <c r="P40" s="80"/>
      <c r="Q40" s="80"/>
      <c r="R40" s="80"/>
      <c r="S40" s="80"/>
      <c r="T40" s="80"/>
      <c r="U40" s="80"/>
      <c r="V40" s="79"/>
      <c r="W40" s="80"/>
    </row>
    <row r="41" spans="1:23" ht="20.100000000000001" customHeight="1">
      <c r="A41" s="49"/>
      <c r="B41" s="49"/>
      <c r="C41" s="83"/>
      <c r="D41" s="80"/>
      <c r="E41" s="80"/>
      <c r="F41" s="80"/>
      <c r="G41" s="80"/>
      <c r="H41" s="80"/>
      <c r="I41" s="89"/>
      <c r="J41" s="82" t="s">
        <v>186</v>
      </c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90"/>
      <c r="W41" s="80"/>
    </row>
    <row r="42" spans="1:23" ht="15.75" customHeight="1">
      <c r="A42" s="49"/>
      <c r="B42" s="49"/>
      <c r="C42" s="91"/>
      <c r="D42" s="92"/>
      <c r="E42" s="92"/>
      <c r="F42" s="92"/>
      <c r="G42" s="92"/>
      <c r="H42" s="92"/>
      <c r="I42" s="93"/>
      <c r="J42" s="93"/>
      <c r="K42" s="94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5"/>
    </row>
    <row r="43" spans="1:23" ht="15.75" customHeight="1">
      <c r="A43" s="49"/>
      <c r="B43" s="49"/>
      <c r="C43" s="80"/>
      <c r="D43" s="80"/>
      <c r="E43" s="80"/>
      <c r="F43" s="80"/>
      <c r="G43" s="80"/>
      <c r="H43" s="80"/>
      <c r="I43" s="96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80"/>
    </row>
    <row r="44" spans="1:23" ht="15.75" hidden="1" customHeight="1">
      <c r="A44" s="49"/>
      <c r="B44" s="49"/>
      <c r="C44" s="80"/>
      <c r="D44" s="80"/>
      <c r="E44" s="80"/>
      <c r="F44" s="80"/>
      <c r="G44" s="80"/>
      <c r="H44" s="80"/>
      <c r="I44" s="97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</row>
    <row r="45" spans="1:23" ht="15.75" hidden="1" customHeight="1">
      <c r="A45" s="49"/>
      <c r="B45" s="49"/>
      <c r="C45" s="80"/>
      <c r="D45" s="80"/>
      <c r="E45" s="80"/>
      <c r="F45" s="80"/>
      <c r="G45" s="80"/>
      <c r="H45" s="80"/>
      <c r="I45" s="97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</row>
    <row r="46" spans="1:23" ht="15.75" hidden="1" customHeight="1">
      <c r="A46" s="49"/>
      <c r="B46" s="49"/>
      <c r="C46" s="80"/>
      <c r="D46" s="80"/>
      <c r="E46" s="80"/>
      <c r="F46" s="80"/>
      <c r="G46" s="80"/>
      <c r="H46" s="80"/>
      <c r="I46" s="97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</row>
    <row r="47" spans="1:23" ht="15.75" hidden="1" customHeight="1">
      <c r="A47" s="49"/>
      <c r="B47" s="49"/>
      <c r="C47" s="80"/>
      <c r="D47" s="80"/>
      <c r="E47" s="80"/>
      <c r="F47" s="80"/>
      <c r="G47" s="80"/>
      <c r="H47" s="80"/>
      <c r="I47" s="97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</row>
    <row r="48" spans="1:23" ht="15.75" hidden="1" customHeight="1">
      <c r="A48" s="49"/>
      <c r="B48" s="49"/>
      <c r="C48" s="80"/>
      <c r="D48" s="80"/>
      <c r="E48" s="80"/>
      <c r="F48" s="80"/>
      <c r="G48" s="80"/>
      <c r="H48" s="80"/>
      <c r="I48" s="97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</row>
    <row r="49" spans="1:22" ht="15.75" hidden="1" customHeight="1">
      <c r="A49" s="49"/>
      <c r="B49" s="49"/>
      <c r="C49" s="80"/>
      <c r="D49" s="80"/>
      <c r="E49" s="80"/>
      <c r="F49" s="80"/>
      <c r="G49" s="80"/>
      <c r="H49" s="80"/>
      <c r="I49" s="97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</row>
    <row r="50" spans="1:22" ht="15.75" hidden="1" customHeight="1">
      <c r="A50" s="49"/>
      <c r="B50" s="49"/>
      <c r="C50" s="80"/>
      <c r="D50" s="80"/>
      <c r="E50" s="80"/>
      <c r="F50" s="80"/>
      <c r="G50" s="80"/>
      <c r="H50" s="80"/>
      <c r="I50" s="97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</row>
    <row r="51" spans="1:22" ht="15.75" hidden="1" customHeight="1">
      <c r="A51" s="49"/>
      <c r="B51" s="49"/>
      <c r="C51" s="80"/>
      <c r="D51" s="80"/>
      <c r="E51" s="80"/>
      <c r="F51" s="80"/>
      <c r="G51" s="80"/>
      <c r="H51" s="80"/>
      <c r="I51" s="97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</row>
    <row r="52" spans="1:22" ht="15.75" hidden="1" customHeight="1">
      <c r="A52" s="49"/>
      <c r="B52" s="49"/>
      <c r="C52" s="80"/>
      <c r="D52" s="80"/>
      <c r="E52" s="80"/>
      <c r="F52" s="80"/>
      <c r="G52" s="80"/>
      <c r="H52" s="80"/>
      <c r="I52" s="97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</row>
    <row r="53" spans="1:22" ht="15.75" hidden="1" customHeight="1">
      <c r="A53" s="49"/>
      <c r="B53" s="49"/>
      <c r="C53" s="80"/>
      <c r="D53" s="80"/>
      <c r="E53" s="80"/>
      <c r="F53" s="80"/>
      <c r="G53" s="80"/>
      <c r="H53" s="80"/>
      <c r="I53" s="97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</row>
    <row r="54" spans="1:22" ht="15.75" hidden="1" customHeight="1">
      <c r="A54" s="49"/>
      <c r="B54" s="49"/>
      <c r="C54" s="80"/>
      <c r="D54" s="80"/>
      <c r="E54" s="80"/>
      <c r="F54" s="80"/>
      <c r="G54" s="80"/>
      <c r="H54" s="80"/>
      <c r="I54" s="97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</row>
    <row r="55" spans="1:22" ht="15.75" hidden="1" customHeight="1">
      <c r="A55" s="49"/>
      <c r="B55" s="49"/>
      <c r="C55" s="80"/>
      <c r="D55" s="80"/>
      <c r="E55" s="80"/>
      <c r="F55" s="80"/>
      <c r="G55" s="80"/>
      <c r="H55" s="80"/>
      <c r="I55" s="97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</row>
    <row r="56" spans="1:22" ht="15.75" hidden="1" customHeight="1">
      <c r="A56" s="49"/>
      <c r="B56" s="49"/>
      <c r="C56" s="80"/>
      <c r="D56" s="80"/>
      <c r="E56" s="80"/>
      <c r="F56" s="80"/>
      <c r="G56" s="80"/>
      <c r="H56" s="80"/>
      <c r="I56" s="97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</row>
    <row r="57" spans="1:22" ht="15.75" hidden="1" customHeight="1">
      <c r="A57" s="49"/>
      <c r="B57" s="49"/>
      <c r="C57" s="80"/>
      <c r="D57" s="80"/>
      <c r="E57" s="80"/>
      <c r="F57" s="80"/>
      <c r="G57" s="80"/>
      <c r="H57" s="80"/>
      <c r="I57" s="97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</row>
    <row r="58" spans="1:22" ht="15.75" hidden="1" customHeight="1">
      <c r="A58" s="49"/>
      <c r="B58" s="49"/>
      <c r="C58" s="80"/>
      <c r="D58" s="80"/>
      <c r="E58" s="80"/>
      <c r="F58" s="80"/>
      <c r="G58" s="80"/>
      <c r="H58" s="80"/>
      <c r="I58" s="97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</row>
    <row r="59" spans="1:22" ht="15.75" customHeight="1">
      <c r="A59" s="49"/>
      <c r="B59" s="49"/>
      <c r="C59" s="80"/>
      <c r="D59" s="80"/>
      <c r="E59" s="80"/>
      <c r="F59" s="80"/>
      <c r="G59" s="80"/>
      <c r="H59" s="80"/>
      <c r="I59" s="97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</row>
    <row r="60" spans="1:22" ht="20.100000000000001" customHeight="1">
      <c r="A60" s="49"/>
      <c r="B60" s="49"/>
      <c r="C60" s="98" t="s">
        <v>28</v>
      </c>
      <c r="D60" s="99"/>
      <c r="E60" s="99"/>
      <c r="F60" s="99"/>
      <c r="G60" s="99"/>
      <c r="H60" s="100"/>
      <c r="I60" s="101"/>
    </row>
    <row r="61" spans="1:22" ht="15.75" customHeight="1">
      <c r="A61" s="49"/>
      <c r="B61" s="49"/>
      <c r="C61" s="69"/>
      <c r="D61" s="70"/>
      <c r="E61" s="71"/>
      <c r="F61" s="71"/>
      <c r="G61" s="71"/>
      <c r="H61" s="71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3"/>
    </row>
    <row r="62" spans="1:22" ht="20.100000000000001" customHeight="1">
      <c r="A62" s="49"/>
      <c r="B62" s="49"/>
      <c r="C62" s="69"/>
      <c r="D62" s="102" t="s">
        <v>94</v>
      </c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79"/>
    </row>
    <row r="63" spans="1:22" ht="20.100000000000001" customHeight="1">
      <c r="A63" s="49">
        <f>IF(AND(I63&lt;&gt;"しない", I63&lt;&gt;"する"), 1001, 0)</f>
        <v>1001</v>
      </c>
      <c r="B63" s="49"/>
      <c r="C63" s="74"/>
      <c r="D63" s="75">
        <v>1</v>
      </c>
      <c r="E63" s="80" t="s">
        <v>30</v>
      </c>
      <c r="F63" s="80"/>
      <c r="G63" s="80"/>
      <c r="H63" s="80"/>
      <c r="I63" s="21"/>
      <c r="J63" s="21"/>
      <c r="K63" s="21"/>
      <c r="L63" s="21"/>
      <c r="M63" s="21"/>
      <c r="N63" s="80"/>
      <c r="O63" s="80"/>
      <c r="P63" s="80"/>
      <c r="Q63" s="80"/>
      <c r="R63" s="80"/>
      <c r="S63" s="80"/>
      <c r="T63" s="80"/>
      <c r="U63" s="80"/>
      <c r="V63" s="79"/>
    </row>
    <row r="64" spans="1:22" ht="20.100000000000001" customHeight="1">
      <c r="A64" s="49"/>
      <c r="B64" s="49"/>
      <c r="C64" s="74"/>
      <c r="D64" s="80"/>
      <c r="E64" s="80"/>
      <c r="F64" s="80"/>
      <c r="G64" s="80"/>
      <c r="H64" s="80"/>
      <c r="I64" s="89"/>
      <c r="J64" s="82" t="s">
        <v>97</v>
      </c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79"/>
    </row>
    <row r="65" spans="1:22" ht="20.100000000000001" hidden="1" customHeight="1">
      <c r="A65" s="49"/>
      <c r="B65" s="49"/>
      <c r="C65" s="74"/>
      <c r="D65" s="80"/>
      <c r="E65" s="80"/>
      <c r="F65" s="80"/>
      <c r="G65" s="80"/>
      <c r="H65" s="80"/>
      <c r="I65" s="89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79"/>
    </row>
    <row r="66" spans="1:22" ht="20.100000000000001" hidden="1" customHeight="1">
      <c r="A66" s="49"/>
      <c r="B66" s="49"/>
      <c r="C66" s="74"/>
      <c r="D66" s="80"/>
      <c r="E66" s="80"/>
      <c r="F66" s="80"/>
      <c r="G66" s="80"/>
      <c r="H66" s="80"/>
      <c r="I66" s="89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79"/>
    </row>
    <row r="67" spans="1:22" ht="20.100000000000001" hidden="1" customHeight="1">
      <c r="A67" s="49"/>
      <c r="B67" s="49"/>
      <c r="C67" s="74"/>
      <c r="D67" s="80"/>
      <c r="E67" s="80"/>
      <c r="F67" s="80"/>
      <c r="G67" s="80"/>
      <c r="H67" s="80"/>
      <c r="I67" s="89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79"/>
    </row>
    <row r="68" spans="1:22" ht="20.100000000000001" hidden="1" customHeight="1">
      <c r="A68" s="49"/>
      <c r="B68" s="49"/>
      <c r="C68" s="74"/>
      <c r="D68" s="80"/>
      <c r="E68" s="80"/>
      <c r="F68" s="80"/>
      <c r="G68" s="80"/>
      <c r="H68" s="80"/>
      <c r="I68" s="89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79"/>
    </row>
    <row r="69" spans="1:22" ht="20.100000000000001" customHeight="1">
      <c r="A69" s="49">
        <f>IF(OR(AND($I63="する",ISBLANK($I69)),AND($I63="しない",NOT(ISBLANK($I69)))), 1001, 0)</f>
        <v>0</v>
      </c>
      <c r="B69" s="49"/>
      <c r="C69" s="74"/>
      <c r="D69" s="75">
        <v>2</v>
      </c>
      <c r="E69" s="51" t="s">
        <v>0</v>
      </c>
      <c r="I69" s="32"/>
      <c r="J69" s="33"/>
      <c r="K69" s="33"/>
      <c r="L69" s="33"/>
      <c r="M69" s="33"/>
      <c r="N69" s="80"/>
      <c r="O69" s="80"/>
      <c r="P69" s="80"/>
      <c r="Q69" s="80"/>
      <c r="R69" s="80"/>
      <c r="S69" s="80"/>
      <c r="T69" s="80"/>
      <c r="U69" s="80"/>
      <c r="V69" s="79"/>
    </row>
    <row r="70" spans="1:22" ht="20.100000000000001" customHeight="1">
      <c r="A70" s="49"/>
      <c r="B70" s="49"/>
      <c r="C70" s="74"/>
      <c r="D70" s="75"/>
      <c r="E70" s="80"/>
      <c r="F70" s="80"/>
      <c r="G70" s="80"/>
      <c r="H70" s="80"/>
      <c r="I70" s="77"/>
      <c r="J70" s="82" t="s">
        <v>172</v>
      </c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79"/>
    </row>
    <row r="71" spans="1:22" ht="20.100000000000001" customHeight="1">
      <c r="A71" s="49">
        <f>IF(OR(AND($I63="する",AND(I71&lt;&gt;"", OR(ISERROR(FIND("@"&amp;LEFT(I71,3)&amp;"@", 都道府県3))=FALSE, ISERROR(FIND("@"&amp;LEFT(I71,4)&amp;"@",都道府県4))=FALSE))=FALSE),AND($I63="しない",NOT(ISBLANK($I71)))), 1001, 0)</f>
        <v>0</v>
      </c>
      <c r="B71" s="49"/>
      <c r="C71" s="74"/>
      <c r="D71" s="75">
        <v>3</v>
      </c>
      <c r="E71" s="51" t="s">
        <v>1</v>
      </c>
      <c r="I71" s="30"/>
      <c r="J71" s="30"/>
      <c r="K71" s="30"/>
      <c r="L71" s="30"/>
      <c r="M71" s="30"/>
      <c r="N71" s="30"/>
      <c r="O71" s="30"/>
      <c r="P71" s="30"/>
      <c r="Q71" s="31"/>
      <c r="R71" s="30"/>
      <c r="S71" s="30"/>
      <c r="T71" s="30"/>
      <c r="U71" s="30"/>
      <c r="V71" s="79"/>
    </row>
    <row r="72" spans="1:22" ht="20.100000000000001" customHeight="1">
      <c r="A72" s="49"/>
      <c r="B72" s="49"/>
      <c r="C72" s="74"/>
      <c r="D72" s="75"/>
      <c r="E72" s="80"/>
      <c r="F72" s="80"/>
      <c r="G72" s="80"/>
      <c r="H72" s="80"/>
      <c r="I72" s="77"/>
      <c r="J72" s="82" t="s">
        <v>20</v>
      </c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79"/>
    </row>
    <row r="73" spans="1:22" ht="20.100000000000001" customHeight="1">
      <c r="A73" s="49">
        <f>IF(OR(AND($I63="する",ISBLANK($I73)),AND($I63="しない",NOT(ISBLANK($I73)))), 1001, 0)</f>
        <v>0</v>
      </c>
      <c r="B73" s="49"/>
      <c r="C73" s="74"/>
      <c r="D73" s="75">
        <v>4</v>
      </c>
      <c r="E73" s="51" t="s">
        <v>2</v>
      </c>
      <c r="I73" s="21"/>
      <c r="J73" s="21"/>
      <c r="K73" s="21"/>
      <c r="L73" s="21"/>
      <c r="M73" s="21"/>
      <c r="N73" s="21"/>
      <c r="O73" s="21"/>
      <c r="P73" s="21"/>
      <c r="Q73" s="29"/>
      <c r="R73" s="21"/>
      <c r="S73" s="21"/>
      <c r="T73" s="21"/>
      <c r="U73" s="21"/>
      <c r="V73" s="79"/>
    </row>
    <row r="74" spans="1:22" ht="30" customHeight="1">
      <c r="A74" s="49"/>
      <c r="B74" s="49"/>
      <c r="C74" s="83"/>
      <c r="D74" s="80"/>
      <c r="I74" s="77"/>
      <c r="J74" s="103" t="s">
        <v>189</v>
      </c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79"/>
    </row>
    <row r="75" spans="1:22" ht="20.100000000000001" customHeight="1">
      <c r="A75" s="49">
        <f>IF(OR(AND($I63="する",ISBLANK($I75)),AND($I63="しない",NOT(ISBLANK($I75)))), 1001, 0)</f>
        <v>0</v>
      </c>
      <c r="B75" s="49"/>
      <c r="C75" s="74"/>
      <c r="D75" s="75">
        <v>5</v>
      </c>
      <c r="E75" s="51" t="s">
        <v>3</v>
      </c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79"/>
    </row>
    <row r="76" spans="1:22" ht="30" customHeight="1">
      <c r="A76" s="49"/>
      <c r="B76" s="49"/>
      <c r="C76" s="83"/>
      <c r="D76" s="80"/>
      <c r="E76" s="80"/>
      <c r="F76" s="80"/>
      <c r="G76" s="80"/>
      <c r="H76" s="80"/>
      <c r="I76" s="77"/>
      <c r="J76" s="103" t="s">
        <v>179</v>
      </c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79"/>
    </row>
    <row r="77" spans="1:22" ht="20.100000000000001" customHeight="1">
      <c r="A77" s="49">
        <f>IF(OR(AND($I63="する",ISBLANK($I77)),AND($I63="しない",NOT(ISBLANK($I77)))), 1001, 0)</f>
        <v>0</v>
      </c>
      <c r="B77" s="49"/>
      <c r="C77" s="74"/>
      <c r="D77" s="75">
        <v>6</v>
      </c>
      <c r="E77" s="51" t="s">
        <v>22</v>
      </c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79"/>
    </row>
    <row r="78" spans="1:22" ht="20.100000000000001" customHeight="1">
      <c r="A78" s="49"/>
      <c r="B78" s="49"/>
      <c r="C78" s="83"/>
      <c r="D78" s="80"/>
      <c r="E78" s="80"/>
      <c r="F78" s="80"/>
      <c r="G78" s="80"/>
      <c r="H78" s="80"/>
      <c r="I78" s="77"/>
      <c r="J78" s="82" t="s">
        <v>174</v>
      </c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79"/>
    </row>
    <row r="79" spans="1:22" ht="20.100000000000001" customHeight="1">
      <c r="A79" s="49">
        <f>IF(OR(AND($I63="する",ISBLANK($I79)),AND($I63="しない",NOT(ISBLANK($I79)))), 1001, 0)</f>
        <v>0</v>
      </c>
      <c r="B79" s="49"/>
      <c r="C79" s="74"/>
      <c r="D79" s="75">
        <v>7</v>
      </c>
      <c r="E79" s="51" t="s">
        <v>23</v>
      </c>
      <c r="I79" s="21"/>
      <c r="J79" s="21"/>
      <c r="K79" s="21"/>
      <c r="L79" s="21"/>
      <c r="M79" s="21"/>
      <c r="N79" s="21"/>
      <c r="O79" s="21"/>
      <c r="P79" s="21"/>
      <c r="Q79" s="29"/>
      <c r="R79" s="21"/>
      <c r="S79" s="21"/>
      <c r="T79" s="21"/>
      <c r="U79" s="21"/>
      <c r="V79" s="79"/>
    </row>
    <row r="80" spans="1:22" ht="20.100000000000001" customHeight="1">
      <c r="A80" s="49"/>
      <c r="B80" s="49"/>
      <c r="C80" s="83"/>
      <c r="D80" s="80"/>
      <c r="E80" s="80"/>
      <c r="F80" s="80"/>
      <c r="G80" s="80"/>
      <c r="H80" s="80"/>
      <c r="I80" s="77"/>
      <c r="J80" s="82" t="s">
        <v>10</v>
      </c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79"/>
    </row>
    <row r="81" spans="1:23" ht="20.100000000000001" customHeight="1">
      <c r="A81" s="49">
        <f>IF(OR(AND($I63="する",ISBLANK($I81)),AND($I63="しない",NOT(ISBLANK($I81)))), 1001, 0)</f>
        <v>0</v>
      </c>
      <c r="B81" s="49"/>
      <c r="C81" s="74"/>
      <c r="D81" s="75">
        <v>8</v>
      </c>
      <c r="E81" s="51" t="s">
        <v>24</v>
      </c>
      <c r="I81" s="21"/>
      <c r="J81" s="21"/>
      <c r="K81" s="21"/>
      <c r="L81" s="21"/>
      <c r="M81" s="21"/>
      <c r="N81" s="21"/>
      <c r="O81" s="21"/>
      <c r="P81" s="21"/>
      <c r="Q81" s="29"/>
      <c r="R81" s="21"/>
      <c r="S81" s="21"/>
      <c r="T81" s="21"/>
      <c r="U81" s="21"/>
      <c r="V81" s="79"/>
    </row>
    <row r="82" spans="1:23" ht="20.100000000000001" customHeight="1">
      <c r="A82" s="49"/>
      <c r="B82" s="49"/>
      <c r="C82" s="83"/>
      <c r="D82" s="80"/>
      <c r="E82" s="80"/>
      <c r="F82" s="80"/>
      <c r="G82" s="80"/>
      <c r="H82" s="80"/>
      <c r="I82" s="77"/>
      <c r="J82" s="82" t="s">
        <v>11</v>
      </c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79"/>
    </row>
    <row r="83" spans="1:23" ht="20.100000000000001" customHeight="1">
      <c r="A83" s="49">
        <f>IF(OR(AND($I63="する",NOT(AND(I83&lt;&gt;"",ISNUMBER(VALUE(SUBSTITUTE(I83,"-","")))))), AND($I63="しない",NOT(ISBLANK($I83)))), 1001, 0)</f>
        <v>0</v>
      </c>
      <c r="B83" s="49"/>
      <c r="C83" s="74"/>
      <c r="D83" s="75">
        <v>9</v>
      </c>
      <c r="E83" s="51" t="s">
        <v>6</v>
      </c>
      <c r="I83" s="21"/>
      <c r="J83" s="21"/>
      <c r="K83" s="21"/>
      <c r="L83" s="21"/>
      <c r="M83" s="21"/>
      <c r="N83" s="80"/>
      <c r="O83" s="80"/>
      <c r="P83" s="80"/>
      <c r="Q83" s="80"/>
      <c r="R83" s="80"/>
      <c r="S83" s="80"/>
      <c r="T83" s="80"/>
      <c r="U83" s="80"/>
      <c r="V83" s="79"/>
    </row>
    <row r="84" spans="1:23" ht="20.100000000000001" customHeight="1">
      <c r="A84" s="49"/>
      <c r="B84" s="49"/>
      <c r="C84" s="83"/>
      <c r="D84" s="80"/>
      <c r="E84" s="80"/>
      <c r="F84" s="80"/>
      <c r="G84" s="80"/>
      <c r="H84" s="80"/>
      <c r="I84" s="77"/>
      <c r="J84" s="82" t="s">
        <v>173</v>
      </c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79"/>
    </row>
    <row r="85" spans="1:23" ht="20.100000000000001" customHeight="1">
      <c r="A85" s="49">
        <f>IF(OR(AND($I63="する",NOT(AND($I85&lt;&gt;"",ISNUMBER(VALUE(SUBSTITUTE($I85,"-","")))))), AND($I63="しない",NOT(ISBLANK($I85)))), 1001, 0)</f>
        <v>0</v>
      </c>
      <c r="B85" s="49"/>
      <c r="C85" s="74"/>
      <c r="D85" s="75">
        <v>10</v>
      </c>
      <c r="E85" s="51" t="s">
        <v>7</v>
      </c>
      <c r="I85" s="21"/>
      <c r="J85" s="21"/>
      <c r="K85" s="21"/>
      <c r="L85" s="21"/>
      <c r="M85" s="21"/>
      <c r="N85" s="80"/>
      <c r="O85" s="80"/>
      <c r="P85" s="80"/>
      <c r="Q85" s="80"/>
      <c r="R85" s="80"/>
      <c r="S85" s="80"/>
      <c r="T85" s="80"/>
      <c r="U85" s="80"/>
      <c r="V85" s="79"/>
    </row>
    <row r="86" spans="1:23" ht="20.100000000000001" customHeight="1">
      <c r="A86" s="49"/>
      <c r="B86" s="49"/>
      <c r="C86" s="83"/>
      <c r="D86" s="80"/>
      <c r="E86" s="80"/>
      <c r="F86" s="80"/>
      <c r="G86" s="80"/>
      <c r="H86" s="80"/>
      <c r="I86" s="77"/>
      <c r="J86" s="82" t="s">
        <v>173</v>
      </c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79"/>
    </row>
    <row r="87" spans="1:23" ht="20.100000000000001" customHeight="1">
      <c r="A87" s="49">
        <f>IF(OR(AND($I63="する",ISBLANK($I87)),AND($I63="しない",NOT(ISBLANK($I87)))), 1001, 0)</f>
        <v>0</v>
      </c>
      <c r="B87" s="49"/>
      <c r="C87" s="83"/>
      <c r="D87" s="75">
        <v>11</v>
      </c>
      <c r="E87" s="51" t="s">
        <v>9</v>
      </c>
      <c r="I87" s="21"/>
      <c r="J87" s="21"/>
      <c r="K87" s="21"/>
      <c r="L87" s="21"/>
      <c r="M87" s="21"/>
      <c r="N87" s="21"/>
      <c r="O87" s="21"/>
      <c r="P87" s="21"/>
      <c r="Q87" s="22"/>
      <c r="R87" s="21"/>
      <c r="S87" s="21"/>
      <c r="T87" s="21"/>
      <c r="U87" s="21"/>
      <c r="V87" s="79"/>
    </row>
    <row r="88" spans="1:23" ht="20.100000000000001" customHeight="1">
      <c r="A88" s="49"/>
      <c r="B88" s="49"/>
      <c r="C88" s="83"/>
      <c r="D88" s="75"/>
      <c r="I88" s="77"/>
      <c r="J88" s="82"/>
      <c r="K88" s="104"/>
      <c r="L88" s="81"/>
      <c r="M88" s="81"/>
      <c r="N88" s="81"/>
      <c r="O88" s="81"/>
      <c r="P88" s="81"/>
      <c r="Q88" s="105"/>
      <c r="R88" s="81"/>
      <c r="S88" s="81"/>
      <c r="T88" s="81"/>
      <c r="U88" s="81"/>
      <c r="V88" s="80"/>
      <c r="W88" s="88"/>
    </row>
    <row r="89" spans="1:23" ht="15.75" customHeight="1">
      <c r="A89" s="49"/>
      <c r="B89" s="49"/>
      <c r="C89" s="91"/>
      <c r="D89" s="92"/>
      <c r="E89" s="92"/>
      <c r="F89" s="92"/>
      <c r="G89" s="92"/>
      <c r="H89" s="92"/>
      <c r="I89" s="106"/>
      <c r="J89" s="107"/>
      <c r="K89" s="108"/>
      <c r="L89" s="107"/>
      <c r="M89" s="107"/>
      <c r="N89" s="107"/>
      <c r="O89" s="107"/>
      <c r="P89" s="107"/>
      <c r="Q89" s="109"/>
      <c r="R89" s="107"/>
      <c r="S89" s="107"/>
      <c r="T89" s="107"/>
      <c r="U89" s="107"/>
      <c r="V89" s="92"/>
      <c r="W89" s="88"/>
    </row>
    <row r="90" spans="1:23" ht="15.75" customHeight="1">
      <c r="A90" s="49"/>
      <c r="B90" s="49"/>
      <c r="C90" s="80"/>
      <c r="D90" s="80"/>
      <c r="E90" s="80"/>
      <c r="F90" s="80"/>
      <c r="G90" s="80"/>
      <c r="H90" s="80"/>
      <c r="I90" s="96"/>
      <c r="J90" s="80"/>
      <c r="K90" s="11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</row>
    <row r="91" spans="1:23" ht="15.75" hidden="1" customHeight="1">
      <c r="A91" s="49"/>
      <c r="B91" s="49"/>
      <c r="C91" s="80"/>
      <c r="D91" s="80"/>
      <c r="E91" s="80"/>
      <c r="F91" s="80"/>
      <c r="G91" s="80"/>
      <c r="H91" s="80"/>
      <c r="I91" s="96"/>
      <c r="J91" s="80"/>
      <c r="K91" s="11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</row>
    <row r="92" spans="1:23" ht="15.75" hidden="1" customHeight="1">
      <c r="A92" s="49"/>
      <c r="B92" s="49"/>
      <c r="C92" s="80"/>
      <c r="D92" s="80"/>
      <c r="E92" s="80"/>
      <c r="F92" s="80"/>
      <c r="G92" s="80"/>
      <c r="H92" s="80"/>
      <c r="I92" s="96"/>
      <c r="J92" s="80"/>
      <c r="K92" s="11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</row>
    <row r="93" spans="1:23" ht="15.75" hidden="1" customHeight="1">
      <c r="A93" s="49"/>
      <c r="B93" s="49"/>
      <c r="C93" s="80"/>
      <c r="D93" s="80"/>
      <c r="E93" s="80"/>
      <c r="F93" s="80"/>
      <c r="G93" s="80"/>
      <c r="H93" s="80"/>
      <c r="I93" s="96"/>
      <c r="J93" s="80"/>
      <c r="K93" s="11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</row>
    <row r="94" spans="1:23" ht="15.75" hidden="1" customHeight="1">
      <c r="A94" s="49"/>
      <c r="B94" s="49"/>
      <c r="C94" s="80"/>
      <c r="D94" s="80"/>
      <c r="E94" s="80"/>
      <c r="F94" s="80"/>
      <c r="G94" s="80"/>
      <c r="H94" s="80"/>
      <c r="I94" s="96"/>
      <c r="J94" s="80"/>
      <c r="K94" s="11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</row>
    <row r="95" spans="1:23" ht="15.75" hidden="1" customHeight="1">
      <c r="A95" s="49"/>
      <c r="B95" s="49"/>
      <c r="C95" s="80"/>
      <c r="D95" s="80"/>
      <c r="E95" s="80"/>
      <c r="F95" s="80"/>
      <c r="G95" s="80"/>
      <c r="H95" s="80"/>
      <c r="I95" s="96"/>
      <c r="J95" s="80"/>
      <c r="K95" s="11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</row>
    <row r="96" spans="1:23" ht="15.75" hidden="1" customHeight="1">
      <c r="A96" s="49"/>
      <c r="B96" s="49"/>
      <c r="C96" s="80"/>
      <c r="D96" s="80"/>
      <c r="E96" s="80"/>
      <c r="F96" s="80"/>
      <c r="G96" s="80"/>
      <c r="H96" s="80"/>
      <c r="I96" s="96"/>
      <c r="J96" s="80"/>
      <c r="K96" s="11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</row>
    <row r="97" spans="1:22" ht="15.75" hidden="1" customHeight="1">
      <c r="A97" s="49"/>
      <c r="B97" s="49"/>
      <c r="C97" s="80"/>
      <c r="D97" s="80"/>
      <c r="E97" s="80"/>
      <c r="F97" s="80"/>
      <c r="G97" s="80"/>
      <c r="H97" s="80"/>
      <c r="I97" s="96"/>
      <c r="J97" s="80"/>
      <c r="K97" s="11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</row>
    <row r="98" spans="1:22" ht="15.75" hidden="1" customHeight="1">
      <c r="A98" s="49"/>
      <c r="B98" s="49"/>
      <c r="C98" s="80"/>
      <c r="D98" s="80"/>
      <c r="E98" s="80"/>
      <c r="F98" s="80"/>
      <c r="G98" s="80"/>
      <c r="H98" s="80"/>
      <c r="I98" s="96"/>
      <c r="J98" s="80"/>
      <c r="K98" s="11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</row>
    <row r="99" spans="1:22" ht="15.75" hidden="1" customHeight="1">
      <c r="A99" s="49"/>
      <c r="B99" s="49"/>
      <c r="C99" s="80"/>
      <c r="D99" s="80"/>
      <c r="E99" s="80"/>
      <c r="F99" s="80"/>
      <c r="G99" s="80"/>
      <c r="H99" s="80"/>
      <c r="I99" s="96"/>
      <c r="J99" s="80"/>
      <c r="K99" s="11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</row>
    <row r="100" spans="1:22" ht="15.75" hidden="1" customHeight="1">
      <c r="A100" s="49"/>
      <c r="B100" s="49"/>
      <c r="C100" s="80"/>
      <c r="D100" s="80"/>
      <c r="E100" s="80"/>
      <c r="F100" s="80"/>
      <c r="G100" s="80"/>
      <c r="H100" s="80"/>
      <c r="I100" s="96"/>
      <c r="J100" s="80"/>
      <c r="K100" s="11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</row>
    <row r="101" spans="1:22" ht="15.75" hidden="1" customHeight="1">
      <c r="A101" s="49"/>
      <c r="B101" s="49"/>
      <c r="C101" s="80"/>
      <c r="D101" s="80"/>
      <c r="E101" s="80"/>
      <c r="F101" s="80"/>
      <c r="G101" s="80"/>
      <c r="H101" s="80"/>
      <c r="I101" s="96"/>
      <c r="J101" s="80"/>
      <c r="K101" s="11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</row>
    <row r="102" spans="1:22" ht="15.75" hidden="1" customHeight="1">
      <c r="A102" s="49"/>
      <c r="B102" s="49"/>
      <c r="C102" s="80"/>
      <c r="D102" s="80"/>
      <c r="E102" s="80"/>
      <c r="F102" s="80"/>
      <c r="G102" s="80"/>
      <c r="H102" s="80"/>
      <c r="I102" s="96"/>
      <c r="J102" s="80"/>
      <c r="K102" s="11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</row>
    <row r="103" spans="1:22" ht="15.75" hidden="1" customHeight="1">
      <c r="A103" s="49"/>
      <c r="B103" s="49"/>
      <c r="C103" s="80"/>
      <c r="D103" s="80"/>
      <c r="E103" s="80"/>
      <c r="F103" s="80"/>
      <c r="G103" s="80"/>
      <c r="H103" s="80"/>
      <c r="I103" s="96"/>
      <c r="J103" s="80"/>
      <c r="K103" s="11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</row>
    <row r="104" spans="1:22" ht="15.75" hidden="1" customHeight="1">
      <c r="A104" s="49"/>
      <c r="B104" s="49"/>
      <c r="C104" s="80"/>
      <c r="D104" s="80"/>
      <c r="E104" s="80"/>
      <c r="F104" s="80"/>
      <c r="G104" s="80"/>
      <c r="H104" s="80"/>
      <c r="I104" s="96"/>
      <c r="J104" s="80"/>
      <c r="K104" s="11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</row>
    <row r="105" spans="1:22" ht="15.75" hidden="1" customHeight="1">
      <c r="A105" s="49"/>
      <c r="B105" s="49"/>
      <c r="C105" s="80"/>
      <c r="D105" s="80"/>
      <c r="E105" s="80"/>
      <c r="F105" s="80"/>
      <c r="G105" s="80"/>
      <c r="H105" s="80"/>
      <c r="I105" s="96"/>
      <c r="J105" s="80"/>
      <c r="K105" s="11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</row>
    <row r="106" spans="1:22" ht="15.75" hidden="1" customHeight="1">
      <c r="A106" s="49"/>
      <c r="B106" s="49"/>
      <c r="C106" s="80"/>
      <c r="D106" s="80"/>
      <c r="E106" s="80"/>
      <c r="F106" s="80"/>
      <c r="G106" s="80"/>
      <c r="H106" s="80"/>
      <c r="I106" s="96"/>
      <c r="J106" s="80"/>
      <c r="K106" s="11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</row>
    <row r="107" spans="1:22" ht="15.75" hidden="1" customHeight="1">
      <c r="A107" s="49"/>
      <c r="B107" s="49"/>
      <c r="C107" s="80"/>
      <c r="D107" s="80"/>
      <c r="E107" s="80"/>
      <c r="F107" s="80"/>
      <c r="G107" s="80"/>
      <c r="H107" s="80"/>
      <c r="I107" s="96"/>
      <c r="J107" s="80"/>
      <c r="K107" s="11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</row>
    <row r="108" spans="1:22" ht="15.75" customHeight="1">
      <c r="A108" s="49"/>
      <c r="B108" s="49"/>
      <c r="C108" s="80"/>
      <c r="D108" s="80"/>
      <c r="E108" s="80"/>
      <c r="F108" s="80"/>
      <c r="G108" s="80"/>
      <c r="H108" s="80"/>
      <c r="I108" s="96"/>
      <c r="J108" s="80"/>
      <c r="K108" s="11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</row>
    <row r="109" spans="1:22" ht="20.100000000000001" customHeight="1">
      <c r="A109" s="49"/>
      <c r="B109" s="49"/>
      <c r="C109" s="98" t="s">
        <v>29</v>
      </c>
      <c r="D109" s="99"/>
      <c r="E109" s="99"/>
      <c r="F109" s="99"/>
      <c r="G109" s="99"/>
      <c r="H109" s="100"/>
      <c r="Q109" s="111"/>
    </row>
    <row r="110" spans="1:22" ht="15.75" customHeight="1">
      <c r="A110" s="49"/>
      <c r="B110" s="49"/>
      <c r="C110" s="112"/>
      <c r="D110" s="113"/>
      <c r="E110" s="113"/>
      <c r="F110" s="113"/>
      <c r="G110" s="113"/>
      <c r="H110" s="113"/>
      <c r="I110" s="114"/>
      <c r="J110" s="72"/>
      <c r="K110" s="114"/>
      <c r="L110" s="72"/>
      <c r="M110" s="72"/>
      <c r="N110" s="72"/>
      <c r="O110" s="72"/>
      <c r="P110" s="72"/>
      <c r="Q110" s="115"/>
      <c r="R110" s="72"/>
      <c r="S110" s="72"/>
      <c r="T110" s="72"/>
      <c r="U110" s="72"/>
      <c r="V110" s="73"/>
    </row>
    <row r="111" spans="1:22" ht="20.100000000000001" customHeight="1">
      <c r="A111" s="49"/>
      <c r="B111" s="49"/>
      <c r="C111" s="112"/>
      <c r="D111" s="116" t="s">
        <v>187</v>
      </c>
      <c r="E111" s="117"/>
      <c r="F111" s="117"/>
      <c r="G111" s="117"/>
      <c r="H111" s="117"/>
      <c r="I111" s="117"/>
      <c r="J111" s="117"/>
      <c r="K111" s="118"/>
      <c r="L111" s="117"/>
      <c r="M111" s="117"/>
      <c r="N111" s="117"/>
      <c r="O111" s="117"/>
      <c r="P111" s="117"/>
      <c r="Q111" s="119"/>
      <c r="R111" s="117"/>
      <c r="S111" s="117"/>
      <c r="T111" s="117"/>
      <c r="U111" s="117"/>
      <c r="V111" s="79"/>
    </row>
    <row r="112" spans="1:22" ht="20.100000000000001" customHeight="1">
      <c r="A112" s="49">
        <f>IF(ISBLANK($I112), 1001, 0)</f>
        <v>1001</v>
      </c>
      <c r="B112" s="49"/>
      <c r="C112" s="74"/>
      <c r="D112" s="75">
        <v>1</v>
      </c>
      <c r="E112" s="51" t="s">
        <v>8</v>
      </c>
      <c r="I112" s="21"/>
      <c r="J112" s="21"/>
      <c r="K112" s="21"/>
      <c r="L112" s="21"/>
      <c r="M112" s="21"/>
      <c r="N112" s="21"/>
      <c r="O112" s="21"/>
      <c r="P112" s="21"/>
      <c r="Q112" s="43"/>
      <c r="R112" s="21"/>
      <c r="S112" s="21"/>
      <c r="T112" s="21"/>
      <c r="U112" s="21"/>
      <c r="V112" s="79"/>
    </row>
    <row r="113" spans="1:22" ht="20.100000000000001" customHeight="1">
      <c r="A113" s="49"/>
      <c r="B113" s="49"/>
      <c r="C113" s="74"/>
      <c r="D113" s="75"/>
      <c r="E113" s="80"/>
      <c r="F113" s="80"/>
      <c r="G113" s="80"/>
      <c r="H113" s="80"/>
      <c r="I113" s="89"/>
      <c r="J113" s="82" t="s">
        <v>90</v>
      </c>
      <c r="K113" s="104"/>
      <c r="L113" s="81"/>
      <c r="M113" s="81"/>
      <c r="N113" s="81"/>
      <c r="O113" s="81"/>
      <c r="P113" s="81"/>
      <c r="Q113" s="120"/>
      <c r="R113" s="81"/>
      <c r="S113" s="81"/>
      <c r="T113" s="81"/>
      <c r="U113" s="81"/>
      <c r="V113" s="79"/>
    </row>
    <row r="114" spans="1:22" ht="20.100000000000001" customHeight="1">
      <c r="A114" s="49">
        <f>IF(ISBLANK($I114), 1001, 0)</f>
        <v>1001</v>
      </c>
      <c r="B114" s="49"/>
      <c r="C114" s="74"/>
      <c r="D114" s="75">
        <v>2</v>
      </c>
      <c r="E114" s="51" t="s">
        <v>25</v>
      </c>
      <c r="I114" s="21"/>
      <c r="J114" s="21"/>
      <c r="K114" s="21"/>
      <c r="L114" s="21"/>
      <c r="M114" s="21"/>
      <c r="N114" s="21"/>
      <c r="O114" s="21"/>
      <c r="P114" s="21"/>
      <c r="Q114" s="43"/>
      <c r="R114" s="21"/>
      <c r="S114" s="21"/>
      <c r="T114" s="21"/>
      <c r="U114" s="21"/>
      <c r="V114" s="79"/>
    </row>
    <row r="115" spans="1:22" ht="20.100000000000001" customHeight="1">
      <c r="A115" s="49"/>
      <c r="B115" s="49"/>
      <c r="C115" s="74"/>
      <c r="D115" s="75"/>
      <c r="E115" s="80"/>
      <c r="F115" s="80"/>
      <c r="G115" s="80"/>
      <c r="H115" s="80"/>
      <c r="I115" s="89"/>
      <c r="J115" s="82" t="s">
        <v>10</v>
      </c>
      <c r="K115" s="104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79"/>
    </row>
    <row r="116" spans="1:22" ht="20.100000000000001" customHeight="1">
      <c r="A116" s="49">
        <f>IF(ISBLANK($I116), 1001, 0)</f>
        <v>1001</v>
      </c>
      <c r="B116" s="49"/>
      <c r="C116" s="74"/>
      <c r="D116" s="75">
        <v>3</v>
      </c>
      <c r="E116" s="51" t="s">
        <v>26</v>
      </c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79"/>
    </row>
    <row r="117" spans="1:22" ht="20.100000000000001" customHeight="1">
      <c r="A117" s="49"/>
      <c r="B117" s="49"/>
      <c r="C117" s="74"/>
      <c r="D117" s="80"/>
      <c r="E117" s="80"/>
      <c r="F117" s="80"/>
      <c r="G117" s="80"/>
      <c r="H117" s="80"/>
      <c r="I117" s="89"/>
      <c r="J117" s="82" t="s">
        <v>11</v>
      </c>
      <c r="K117" s="104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79"/>
    </row>
    <row r="118" spans="1:22" ht="20.100000000000001" customHeight="1">
      <c r="A118" s="49">
        <f>IF(NOT(AND($I118&lt;&gt;"",ISNUMBER(VALUE(SUBSTITUTE($I118,"-",""))))), 1001, 0)</f>
        <v>1001</v>
      </c>
      <c r="B118" s="49"/>
      <c r="C118" s="74"/>
      <c r="D118" s="75">
        <v>4</v>
      </c>
      <c r="E118" s="51" t="s">
        <v>6</v>
      </c>
      <c r="I118" s="21"/>
      <c r="J118" s="21"/>
      <c r="K118" s="21"/>
      <c r="L118" s="21"/>
      <c r="M118" s="21"/>
      <c r="T118" s="80"/>
      <c r="U118" s="80"/>
      <c r="V118" s="79"/>
    </row>
    <row r="119" spans="1:22" ht="20.100000000000001" customHeight="1">
      <c r="A119" s="49"/>
      <c r="B119" s="49"/>
      <c r="C119" s="83"/>
      <c r="D119" s="80"/>
      <c r="E119" s="80"/>
      <c r="F119" s="80"/>
      <c r="G119" s="80"/>
      <c r="H119" s="80"/>
      <c r="I119" s="89"/>
      <c r="J119" s="82" t="s">
        <v>173</v>
      </c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79"/>
    </row>
    <row r="120" spans="1:22" ht="20.100000000000001" customHeight="1">
      <c r="A120" s="49">
        <f>IF(NOT(AND($I120&lt;&gt;"",ISNUMBER(VALUE(SUBSTITUTE($I120,"-",""))))), 1001, 0)</f>
        <v>1001</v>
      </c>
      <c r="B120" s="49"/>
      <c r="C120" s="74"/>
      <c r="D120" s="75">
        <v>5</v>
      </c>
      <c r="E120" s="51" t="s">
        <v>7</v>
      </c>
      <c r="I120" s="21"/>
      <c r="J120" s="21"/>
      <c r="K120" s="21"/>
      <c r="L120" s="21"/>
      <c r="M120" s="21"/>
      <c r="N120" s="80"/>
      <c r="O120" s="80"/>
      <c r="P120" s="80"/>
      <c r="Q120" s="121"/>
      <c r="R120" s="80"/>
      <c r="S120" s="80"/>
      <c r="T120" s="80"/>
      <c r="U120" s="80"/>
      <c r="V120" s="79"/>
    </row>
    <row r="121" spans="1:22" ht="20.100000000000001" customHeight="1">
      <c r="A121" s="49"/>
      <c r="B121" s="49"/>
      <c r="C121" s="83"/>
      <c r="D121" s="80"/>
      <c r="E121" s="80"/>
      <c r="F121" s="80"/>
      <c r="G121" s="80"/>
      <c r="H121" s="80"/>
      <c r="I121" s="89"/>
      <c r="J121" s="82" t="s">
        <v>173</v>
      </c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79"/>
    </row>
    <row r="122" spans="1:22" ht="20.100000000000001" customHeight="1">
      <c r="A122" s="49">
        <f>IF(ISBLANK($I122), 1001, 0)</f>
        <v>1001</v>
      </c>
      <c r="B122" s="49"/>
      <c r="C122" s="74"/>
      <c r="D122" s="75">
        <v>6</v>
      </c>
      <c r="E122" s="51" t="s">
        <v>9</v>
      </c>
      <c r="I122" s="21"/>
      <c r="J122" s="21"/>
      <c r="K122" s="21"/>
      <c r="L122" s="21"/>
      <c r="M122" s="21"/>
      <c r="N122" s="21"/>
      <c r="O122" s="21"/>
      <c r="P122" s="21"/>
      <c r="Q122" s="22"/>
      <c r="R122" s="21"/>
      <c r="S122" s="21"/>
      <c r="T122" s="21"/>
      <c r="U122" s="21"/>
      <c r="V122" s="79"/>
    </row>
    <row r="123" spans="1:22" ht="20.100000000000001" customHeight="1">
      <c r="A123" s="49"/>
      <c r="B123" s="49"/>
      <c r="C123" s="83"/>
      <c r="D123" s="80"/>
      <c r="E123" s="80"/>
      <c r="F123" s="80"/>
      <c r="G123" s="80"/>
      <c r="H123" s="80"/>
      <c r="I123" s="77"/>
      <c r="J123" s="82"/>
      <c r="K123" s="104"/>
      <c r="L123" s="81"/>
      <c r="M123" s="81"/>
      <c r="N123" s="81"/>
      <c r="O123" s="81"/>
      <c r="P123" s="81"/>
      <c r="Q123" s="105"/>
      <c r="R123" s="81"/>
      <c r="S123" s="81"/>
      <c r="T123" s="81"/>
      <c r="U123" s="81"/>
      <c r="V123" s="79"/>
    </row>
    <row r="124" spans="1:22" ht="15.75" customHeight="1">
      <c r="A124" s="49"/>
      <c r="B124" s="49"/>
      <c r="C124" s="91"/>
      <c r="D124" s="92"/>
      <c r="E124" s="92"/>
      <c r="F124" s="92"/>
      <c r="G124" s="92"/>
      <c r="H124" s="92"/>
      <c r="I124" s="94"/>
      <c r="J124" s="93"/>
      <c r="K124" s="94"/>
      <c r="L124" s="93"/>
      <c r="M124" s="93"/>
      <c r="N124" s="93"/>
      <c r="O124" s="93"/>
      <c r="P124" s="93"/>
      <c r="Q124" s="122"/>
      <c r="R124" s="93"/>
      <c r="S124" s="93"/>
      <c r="T124" s="93"/>
      <c r="U124" s="93"/>
      <c r="V124" s="95"/>
    </row>
    <row r="125" spans="1:22" ht="15.75" customHeight="1">
      <c r="A125" s="49"/>
      <c r="B125" s="49"/>
      <c r="C125" s="80"/>
      <c r="D125" s="80"/>
      <c r="E125" s="80"/>
      <c r="F125" s="80"/>
      <c r="G125" s="80"/>
      <c r="H125" s="80"/>
      <c r="I125" s="97"/>
      <c r="J125" s="97"/>
      <c r="K125" s="97"/>
      <c r="L125" s="97"/>
      <c r="M125" s="97"/>
      <c r="N125" s="97"/>
      <c r="O125" s="97"/>
      <c r="P125" s="97"/>
      <c r="Q125" s="123"/>
      <c r="R125" s="97"/>
      <c r="S125" s="97"/>
      <c r="T125" s="97"/>
      <c r="U125" s="97"/>
      <c r="V125" s="80"/>
    </row>
    <row r="126" spans="1:22" ht="15.75" hidden="1" customHeight="1">
      <c r="A126" s="49"/>
      <c r="B126" s="49"/>
      <c r="C126" s="80"/>
      <c r="D126" s="80"/>
      <c r="E126" s="80"/>
      <c r="F126" s="80"/>
      <c r="G126" s="80"/>
      <c r="H126" s="80"/>
      <c r="I126" s="97"/>
      <c r="J126" s="97"/>
      <c r="K126" s="97"/>
      <c r="L126" s="97"/>
      <c r="M126" s="97"/>
      <c r="N126" s="97"/>
      <c r="O126" s="97"/>
      <c r="P126" s="97"/>
      <c r="Q126" s="123"/>
      <c r="R126" s="97"/>
      <c r="S126" s="97"/>
      <c r="T126" s="97"/>
      <c r="U126" s="97"/>
      <c r="V126" s="80"/>
    </row>
    <row r="127" spans="1:22" ht="15.75" hidden="1" customHeight="1">
      <c r="A127" s="49"/>
      <c r="B127" s="49"/>
      <c r="C127" s="80"/>
      <c r="D127" s="80"/>
      <c r="E127" s="80"/>
      <c r="F127" s="80"/>
      <c r="G127" s="80"/>
      <c r="H127" s="80"/>
      <c r="I127" s="97"/>
      <c r="J127" s="97"/>
      <c r="K127" s="97"/>
      <c r="L127" s="97"/>
      <c r="M127" s="97"/>
      <c r="N127" s="97"/>
      <c r="O127" s="97"/>
      <c r="P127" s="97"/>
      <c r="Q127" s="123"/>
      <c r="R127" s="97"/>
      <c r="S127" s="97"/>
      <c r="T127" s="97"/>
      <c r="U127" s="97"/>
      <c r="V127" s="80"/>
    </row>
    <row r="128" spans="1:22" ht="15.75" hidden="1" customHeight="1">
      <c r="A128" s="49"/>
      <c r="B128" s="49"/>
      <c r="C128" s="80"/>
      <c r="D128" s="80"/>
      <c r="E128" s="80"/>
      <c r="F128" s="80"/>
      <c r="G128" s="80"/>
      <c r="H128" s="80"/>
      <c r="I128" s="97"/>
      <c r="J128" s="97"/>
      <c r="K128" s="97"/>
      <c r="L128" s="97"/>
      <c r="M128" s="97"/>
      <c r="N128" s="97"/>
      <c r="O128" s="97"/>
      <c r="P128" s="97"/>
      <c r="Q128" s="123"/>
      <c r="R128" s="97"/>
      <c r="S128" s="97"/>
      <c r="T128" s="97"/>
      <c r="U128" s="97"/>
      <c r="V128" s="80"/>
    </row>
    <row r="129" spans="1:22" ht="15.75" hidden="1" customHeight="1">
      <c r="A129" s="49"/>
      <c r="B129" s="49"/>
      <c r="C129" s="80"/>
      <c r="D129" s="80"/>
      <c r="E129" s="80"/>
      <c r="F129" s="80"/>
      <c r="G129" s="80"/>
      <c r="H129" s="80"/>
      <c r="I129" s="97"/>
      <c r="J129" s="97"/>
      <c r="K129" s="97"/>
      <c r="L129" s="97"/>
      <c r="M129" s="97"/>
      <c r="N129" s="97"/>
      <c r="O129" s="97"/>
      <c r="P129" s="97"/>
      <c r="Q129" s="123"/>
      <c r="R129" s="97"/>
      <c r="S129" s="97"/>
      <c r="T129" s="97"/>
      <c r="U129" s="97"/>
      <c r="V129" s="80"/>
    </row>
    <row r="130" spans="1:22" ht="15.75" hidden="1" customHeight="1">
      <c r="A130" s="49"/>
      <c r="B130" s="49"/>
      <c r="C130" s="80"/>
      <c r="D130" s="80"/>
      <c r="E130" s="80"/>
      <c r="F130" s="80"/>
      <c r="G130" s="80"/>
      <c r="H130" s="80"/>
      <c r="I130" s="97"/>
      <c r="J130" s="97"/>
      <c r="K130" s="97"/>
      <c r="L130" s="97"/>
      <c r="M130" s="97"/>
      <c r="N130" s="97"/>
      <c r="O130" s="97"/>
      <c r="P130" s="97"/>
      <c r="Q130" s="123"/>
      <c r="R130" s="97"/>
      <c r="S130" s="97"/>
      <c r="T130" s="97"/>
      <c r="U130" s="97"/>
      <c r="V130" s="80"/>
    </row>
    <row r="131" spans="1:22" ht="15.75" hidden="1" customHeight="1">
      <c r="A131" s="49"/>
      <c r="B131" s="49"/>
      <c r="C131" s="80"/>
      <c r="D131" s="80"/>
      <c r="E131" s="80"/>
      <c r="F131" s="80"/>
      <c r="G131" s="80"/>
      <c r="H131" s="80"/>
      <c r="I131" s="97"/>
      <c r="J131" s="97"/>
      <c r="K131" s="97"/>
      <c r="L131" s="97"/>
      <c r="M131" s="97"/>
      <c r="N131" s="97"/>
      <c r="O131" s="97"/>
      <c r="P131" s="97"/>
      <c r="Q131" s="123"/>
      <c r="R131" s="97"/>
      <c r="S131" s="97"/>
      <c r="T131" s="97"/>
      <c r="U131" s="97"/>
      <c r="V131" s="80"/>
    </row>
    <row r="132" spans="1:22" ht="15.75" hidden="1" customHeight="1">
      <c r="A132" s="49"/>
      <c r="B132" s="49"/>
      <c r="C132" s="80"/>
      <c r="D132" s="80"/>
      <c r="E132" s="80"/>
      <c r="F132" s="80"/>
      <c r="G132" s="80"/>
      <c r="H132" s="80"/>
      <c r="I132" s="97"/>
      <c r="J132" s="97"/>
      <c r="K132" s="97"/>
      <c r="L132" s="97"/>
      <c r="M132" s="97"/>
      <c r="N132" s="97"/>
      <c r="O132" s="97"/>
      <c r="P132" s="97"/>
      <c r="Q132" s="123"/>
      <c r="R132" s="97"/>
      <c r="S132" s="97"/>
      <c r="T132" s="97"/>
      <c r="U132" s="97"/>
      <c r="V132" s="80"/>
    </row>
    <row r="133" spans="1:22" ht="15.75" hidden="1" customHeight="1">
      <c r="A133" s="49"/>
      <c r="B133" s="49"/>
      <c r="C133" s="80"/>
      <c r="D133" s="80"/>
      <c r="E133" s="80"/>
      <c r="F133" s="80"/>
      <c r="G133" s="80"/>
      <c r="H133" s="80"/>
      <c r="I133" s="97"/>
      <c r="J133" s="97"/>
      <c r="K133" s="97"/>
      <c r="L133" s="97"/>
      <c r="M133" s="97"/>
      <c r="N133" s="97"/>
      <c r="O133" s="97"/>
      <c r="P133" s="97"/>
      <c r="Q133" s="123"/>
      <c r="R133" s="97"/>
      <c r="S133" s="97"/>
      <c r="T133" s="97"/>
      <c r="U133" s="97"/>
      <c r="V133" s="80"/>
    </row>
    <row r="134" spans="1:22" ht="15.75" hidden="1" customHeight="1">
      <c r="A134" s="49"/>
      <c r="B134" s="49"/>
      <c r="C134" s="80"/>
      <c r="D134" s="80"/>
      <c r="E134" s="80"/>
      <c r="F134" s="80"/>
      <c r="G134" s="80"/>
      <c r="H134" s="80"/>
      <c r="I134" s="97"/>
      <c r="J134" s="97"/>
      <c r="K134" s="97"/>
      <c r="L134" s="97"/>
      <c r="M134" s="97"/>
      <c r="N134" s="97"/>
      <c r="O134" s="97"/>
      <c r="P134" s="97"/>
      <c r="Q134" s="123"/>
      <c r="R134" s="97"/>
      <c r="S134" s="97"/>
      <c r="T134" s="97"/>
      <c r="U134" s="97"/>
      <c r="V134" s="80"/>
    </row>
    <row r="135" spans="1:22" ht="15.75" hidden="1" customHeight="1">
      <c r="A135" s="49"/>
      <c r="B135" s="49"/>
      <c r="C135" s="80"/>
      <c r="D135" s="80"/>
      <c r="E135" s="80"/>
      <c r="F135" s="80"/>
      <c r="G135" s="80"/>
      <c r="H135" s="80"/>
      <c r="I135" s="97"/>
      <c r="J135" s="97"/>
      <c r="K135" s="97"/>
      <c r="L135" s="97"/>
      <c r="M135" s="97"/>
      <c r="N135" s="97"/>
      <c r="O135" s="97"/>
      <c r="P135" s="97"/>
      <c r="Q135" s="123"/>
      <c r="R135" s="97"/>
      <c r="S135" s="97"/>
      <c r="T135" s="97"/>
      <c r="U135" s="97"/>
      <c r="V135" s="80"/>
    </row>
    <row r="136" spans="1:22" ht="15.75" hidden="1" customHeight="1">
      <c r="A136" s="49"/>
      <c r="B136" s="49"/>
      <c r="C136" s="80"/>
      <c r="D136" s="80"/>
      <c r="E136" s="80"/>
      <c r="F136" s="80"/>
      <c r="G136" s="80"/>
      <c r="H136" s="80"/>
      <c r="I136" s="97"/>
      <c r="J136" s="97"/>
      <c r="K136" s="97"/>
      <c r="L136" s="97"/>
      <c r="M136" s="97"/>
      <c r="N136" s="97"/>
      <c r="O136" s="97"/>
      <c r="P136" s="97"/>
      <c r="Q136" s="123"/>
      <c r="R136" s="97"/>
      <c r="S136" s="97"/>
      <c r="T136" s="97"/>
      <c r="U136" s="97"/>
      <c r="V136" s="80"/>
    </row>
    <row r="137" spans="1:22" ht="15.75" hidden="1" customHeight="1">
      <c r="A137" s="49"/>
      <c r="B137" s="49"/>
      <c r="C137" s="80"/>
      <c r="D137" s="80"/>
      <c r="E137" s="80"/>
      <c r="F137" s="80"/>
      <c r="G137" s="80"/>
      <c r="H137" s="80"/>
      <c r="I137" s="97"/>
      <c r="J137" s="97"/>
      <c r="K137" s="97"/>
      <c r="L137" s="97"/>
      <c r="M137" s="97"/>
      <c r="N137" s="97"/>
      <c r="O137" s="97"/>
      <c r="P137" s="97"/>
      <c r="Q137" s="123"/>
      <c r="R137" s="97"/>
      <c r="S137" s="97"/>
      <c r="T137" s="97"/>
      <c r="U137" s="97"/>
      <c r="V137" s="80"/>
    </row>
    <row r="138" spans="1:22" ht="15.75" hidden="1" customHeight="1">
      <c r="A138" s="49"/>
      <c r="B138" s="49"/>
      <c r="C138" s="80"/>
      <c r="D138" s="80"/>
      <c r="E138" s="80"/>
      <c r="F138" s="80"/>
      <c r="G138" s="80"/>
      <c r="H138" s="80"/>
      <c r="I138" s="97"/>
      <c r="J138" s="97"/>
      <c r="K138" s="97"/>
      <c r="L138" s="97"/>
      <c r="M138" s="97"/>
      <c r="N138" s="97"/>
      <c r="O138" s="97"/>
      <c r="P138" s="97"/>
      <c r="Q138" s="123"/>
      <c r="R138" s="97"/>
      <c r="S138" s="97"/>
      <c r="T138" s="97"/>
      <c r="U138" s="97"/>
      <c r="V138" s="80"/>
    </row>
    <row r="139" spans="1:22" ht="15.75" hidden="1" customHeight="1">
      <c r="A139" s="49"/>
      <c r="B139" s="49"/>
      <c r="C139" s="80"/>
      <c r="D139" s="80"/>
      <c r="E139" s="80"/>
      <c r="F139" s="80"/>
      <c r="G139" s="80"/>
      <c r="H139" s="80"/>
      <c r="I139" s="97"/>
      <c r="J139" s="97"/>
      <c r="K139" s="97"/>
      <c r="L139" s="97"/>
      <c r="M139" s="97"/>
      <c r="N139" s="97"/>
      <c r="O139" s="97"/>
      <c r="P139" s="97"/>
      <c r="Q139" s="123"/>
      <c r="R139" s="97"/>
      <c r="S139" s="97"/>
      <c r="T139" s="97"/>
      <c r="U139" s="97"/>
      <c r="V139" s="80"/>
    </row>
    <row r="140" spans="1:22" ht="15.75" hidden="1" customHeight="1">
      <c r="A140" s="49"/>
      <c r="B140" s="49"/>
      <c r="C140" s="80"/>
      <c r="D140" s="80"/>
      <c r="E140" s="80"/>
      <c r="F140" s="80"/>
      <c r="G140" s="80"/>
      <c r="H140" s="80"/>
      <c r="I140" s="97"/>
      <c r="J140" s="97"/>
      <c r="K140" s="97"/>
      <c r="L140" s="97"/>
      <c r="M140" s="97"/>
      <c r="N140" s="97"/>
      <c r="O140" s="97"/>
      <c r="P140" s="97"/>
      <c r="Q140" s="123"/>
      <c r="R140" s="97"/>
      <c r="S140" s="97"/>
      <c r="T140" s="97"/>
      <c r="U140" s="97"/>
      <c r="V140" s="80"/>
    </row>
    <row r="141" spans="1:22" ht="15.75" hidden="1" customHeight="1">
      <c r="A141" s="49"/>
      <c r="B141" s="49"/>
      <c r="C141" s="80"/>
      <c r="D141" s="80"/>
      <c r="E141" s="80"/>
      <c r="F141" s="80"/>
      <c r="G141" s="80"/>
      <c r="H141" s="80"/>
      <c r="I141" s="97"/>
      <c r="J141" s="97"/>
      <c r="K141" s="97"/>
      <c r="L141" s="97"/>
      <c r="M141" s="97"/>
      <c r="N141" s="97"/>
      <c r="O141" s="97"/>
      <c r="P141" s="97"/>
      <c r="Q141" s="123"/>
      <c r="R141" s="97"/>
      <c r="S141" s="97"/>
      <c r="T141" s="97"/>
      <c r="U141" s="97"/>
      <c r="V141" s="80"/>
    </row>
    <row r="142" spans="1:22" ht="15.75" hidden="1" customHeight="1">
      <c r="A142" s="49"/>
      <c r="B142" s="49"/>
      <c r="C142" s="80"/>
      <c r="D142" s="80"/>
      <c r="E142" s="80"/>
      <c r="F142" s="80"/>
      <c r="G142" s="80"/>
      <c r="H142" s="80"/>
      <c r="I142" s="97"/>
      <c r="J142" s="97"/>
      <c r="K142" s="97"/>
      <c r="L142" s="97"/>
      <c r="M142" s="97"/>
      <c r="N142" s="97"/>
      <c r="O142" s="97"/>
      <c r="P142" s="97"/>
      <c r="Q142" s="123"/>
      <c r="R142" s="97"/>
      <c r="S142" s="97"/>
      <c r="T142" s="97"/>
      <c r="U142" s="97"/>
      <c r="V142" s="80"/>
    </row>
    <row r="143" spans="1:22" ht="15.75" hidden="1" customHeight="1">
      <c r="A143" s="49"/>
      <c r="B143" s="49"/>
      <c r="C143" s="80"/>
      <c r="D143" s="80"/>
      <c r="E143" s="80"/>
      <c r="F143" s="80"/>
      <c r="G143" s="80"/>
      <c r="H143" s="80"/>
      <c r="I143" s="97"/>
      <c r="J143" s="97"/>
      <c r="K143" s="97"/>
      <c r="L143" s="97"/>
      <c r="M143" s="97"/>
      <c r="N143" s="97"/>
      <c r="O143" s="97"/>
      <c r="P143" s="97"/>
      <c r="Q143" s="123"/>
      <c r="R143" s="97"/>
      <c r="S143" s="97"/>
      <c r="T143" s="97"/>
      <c r="U143" s="97"/>
      <c r="V143" s="80"/>
    </row>
    <row r="144" spans="1:22" ht="15.75" hidden="1" customHeight="1">
      <c r="A144" s="49"/>
      <c r="B144" s="49"/>
      <c r="C144" s="80"/>
      <c r="D144" s="80"/>
      <c r="E144" s="80"/>
      <c r="F144" s="80"/>
      <c r="G144" s="80"/>
      <c r="H144" s="80"/>
      <c r="I144" s="97"/>
      <c r="J144" s="97"/>
      <c r="K144" s="97"/>
      <c r="L144" s="97"/>
      <c r="M144" s="97"/>
      <c r="N144" s="97"/>
      <c r="O144" s="97"/>
      <c r="P144" s="97"/>
      <c r="Q144" s="123"/>
      <c r="R144" s="97"/>
      <c r="S144" s="97"/>
      <c r="T144" s="97"/>
      <c r="U144" s="97"/>
      <c r="V144" s="80"/>
    </row>
    <row r="145" spans="1:22" ht="15.75" customHeight="1">
      <c r="A145" s="49"/>
      <c r="B145" s="49"/>
      <c r="C145" s="80"/>
      <c r="D145" s="80"/>
      <c r="E145" s="80"/>
      <c r="F145" s="80"/>
      <c r="G145" s="80"/>
      <c r="H145" s="80"/>
      <c r="I145" s="97"/>
      <c r="J145" s="80"/>
      <c r="K145" s="80"/>
      <c r="L145" s="80"/>
      <c r="M145" s="80"/>
      <c r="N145" s="80"/>
      <c r="O145" s="80"/>
      <c r="P145" s="80"/>
      <c r="Q145" s="121"/>
      <c r="R145" s="80"/>
      <c r="S145" s="80"/>
      <c r="T145" s="80"/>
      <c r="U145" s="80"/>
      <c r="V145" s="80"/>
    </row>
    <row r="146" spans="1:22" ht="20.100000000000001" customHeight="1">
      <c r="A146" s="49"/>
      <c r="B146" s="49"/>
      <c r="C146" s="98" t="s">
        <v>88</v>
      </c>
      <c r="D146" s="99"/>
      <c r="E146" s="99"/>
      <c r="F146" s="99"/>
      <c r="G146" s="99"/>
      <c r="H146" s="100"/>
      <c r="I146" s="101"/>
      <c r="K146" s="101"/>
    </row>
    <row r="147" spans="1:22" ht="15.75" customHeight="1">
      <c r="A147" s="49"/>
      <c r="B147" s="49"/>
      <c r="C147" s="69"/>
      <c r="D147" s="70"/>
      <c r="E147" s="70"/>
      <c r="F147" s="70"/>
      <c r="G147" s="70"/>
      <c r="H147" s="70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3"/>
    </row>
    <row r="148" spans="1:22" ht="20.100000000000001" customHeight="1">
      <c r="A148" s="49"/>
      <c r="B148" s="49"/>
      <c r="C148" s="69"/>
      <c r="D148" s="124" t="s">
        <v>95</v>
      </c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81"/>
      <c r="U148" s="80"/>
      <c r="V148" s="79"/>
    </row>
    <row r="149" spans="1:22" ht="20.100000000000001" customHeight="1">
      <c r="A149" s="49">
        <f>IF(AND(I149&lt;&gt;"しない", I149&lt;&gt;"する"), 1001, 0)</f>
        <v>0</v>
      </c>
      <c r="B149" s="49"/>
      <c r="C149" s="69"/>
      <c r="D149" s="75">
        <v>1</v>
      </c>
      <c r="E149" s="76" t="s">
        <v>96</v>
      </c>
      <c r="F149" s="76"/>
      <c r="G149" s="76"/>
      <c r="H149" s="76"/>
      <c r="I149" s="21" t="s">
        <v>182</v>
      </c>
      <c r="J149" s="21"/>
      <c r="K149" s="21"/>
      <c r="L149" s="21"/>
      <c r="M149" s="21"/>
      <c r="N149" s="80"/>
      <c r="O149" s="80"/>
      <c r="P149" s="80"/>
      <c r="Q149" s="80"/>
      <c r="R149" s="80"/>
      <c r="S149" s="80"/>
      <c r="T149" s="80"/>
      <c r="U149" s="80"/>
      <c r="V149" s="79"/>
    </row>
    <row r="150" spans="1:22" ht="20.100000000000001" customHeight="1">
      <c r="A150" s="49"/>
      <c r="B150" s="49"/>
      <c r="C150" s="69"/>
      <c r="D150" s="80"/>
      <c r="E150" s="76"/>
      <c r="F150" s="76"/>
      <c r="G150" s="76"/>
      <c r="H150" s="76"/>
      <c r="I150" s="89"/>
      <c r="J150" s="82" t="s">
        <v>97</v>
      </c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79"/>
    </row>
    <row r="151" spans="1:22" ht="20.100000000000001" customHeight="1">
      <c r="A151" s="49">
        <f>IF(AND($I149="する",ISBLANK($I151)), 1001, 0)</f>
        <v>0</v>
      </c>
      <c r="B151" s="49"/>
      <c r="C151" s="74"/>
      <c r="D151" s="75">
        <v>2</v>
      </c>
      <c r="E151" s="125" t="s">
        <v>0</v>
      </c>
      <c r="F151" s="125"/>
      <c r="G151" s="125"/>
      <c r="H151" s="125"/>
      <c r="I151" s="32"/>
      <c r="J151" s="33"/>
      <c r="K151" s="33"/>
      <c r="L151" s="33"/>
      <c r="M151" s="33"/>
      <c r="N151" s="80"/>
      <c r="O151" s="80"/>
      <c r="P151" s="80"/>
      <c r="Q151" s="80"/>
      <c r="R151" s="80"/>
      <c r="S151" s="80"/>
      <c r="T151" s="80"/>
      <c r="U151" s="80"/>
      <c r="V151" s="79"/>
    </row>
    <row r="152" spans="1:22" ht="20.100000000000001" customHeight="1">
      <c r="A152" s="49"/>
      <c r="B152" s="49"/>
      <c r="C152" s="74"/>
      <c r="D152" s="75"/>
      <c r="E152" s="76"/>
      <c r="F152" s="76"/>
      <c r="G152" s="76"/>
      <c r="H152" s="76"/>
      <c r="I152" s="77"/>
      <c r="J152" s="82" t="s">
        <v>172</v>
      </c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79"/>
    </row>
    <row r="153" spans="1:22" ht="20.100000000000001" customHeight="1">
      <c r="A153" s="49">
        <f>IF(AND($I149="する",ISBLANK($I153)), 1001, 0)</f>
        <v>0</v>
      </c>
      <c r="B153" s="49"/>
      <c r="C153" s="74"/>
      <c r="D153" s="75">
        <v>3</v>
      </c>
      <c r="E153" s="125" t="s">
        <v>1</v>
      </c>
      <c r="F153" s="125"/>
      <c r="G153" s="125"/>
      <c r="H153" s="125"/>
      <c r="I153" s="30"/>
      <c r="J153" s="30"/>
      <c r="K153" s="30"/>
      <c r="L153" s="30"/>
      <c r="M153" s="30"/>
      <c r="N153" s="30"/>
      <c r="O153" s="30"/>
      <c r="P153" s="30"/>
      <c r="Q153" s="31"/>
      <c r="R153" s="30"/>
      <c r="S153" s="30"/>
      <c r="T153" s="30"/>
      <c r="U153" s="30"/>
      <c r="V153" s="79"/>
    </row>
    <row r="154" spans="1:22" ht="20.100000000000001" customHeight="1">
      <c r="A154" s="49"/>
      <c r="B154" s="49"/>
      <c r="C154" s="74"/>
      <c r="D154" s="75"/>
      <c r="E154" s="76"/>
      <c r="F154" s="76"/>
      <c r="G154" s="76"/>
      <c r="H154" s="76"/>
      <c r="I154" s="77"/>
      <c r="J154" s="82" t="s">
        <v>20</v>
      </c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79"/>
    </row>
    <row r="155" spans="1:22" ht="20.100000000000001" customHeight="1">
      <c r="A155" s="49"/>
      <c r="B155" s="49"/>
      <c r="C155" s="74"/>
      <c r="D155" s="75">
        <v>4</v>
      </c>
      <c r="E155" s="125" t="s">
        <v>31</v>
      </c>
      <c r="F155" s="125"/>
      <c r="G155" s="125"/>
      <c r="H155" s="125"/>
      <c r="I155" s="21"/>
      <c r="J155" s="21"/>
      <c r="K155" s="21"/>
      <c r="L155" s="21"/>
      <c r="M155" s="21"/>
      <c r="N155" s="21"/>
      <c r="O155" s="21"/>
      <c r="P155" s="21"/>
      <c r="Q155" s="29"/>
      <c r="R155" s="21"/>
      <c r="S155" s="21"/>
      <c r="T155" s="21"/>
      <c r="U155" s="21"/>
      <c r="V155" s="79"/>
    </row>
    <row r="156" spans="1:22" ht="20.100000000000001" customHeight="1">
      <c r="A156" s="49"/>
      <c r="B156" s="49"/>
      <c r="C156" s="74"/>
      <c r="D156" s="75"/>
      <c r="E156" s="76"/>
      <c r="F156" s="76"/>
      <c r="G156" s="76"/>
      <c r="H156" s="76"/>
      <c r="I156" s="77"/>
      <c r="J156" s="82" t="s">
        <v>10</v>
      </c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79"/>
    </row>
    <row r="157" spans="1:22" ht="20.100000000000001" customHeight="1">
      <c r="A157" s="49">
        <f>IF(AND($I149="する",ISBLANK($I157)), 1001, 0)</f>
        <v>0</v>
      </c>
      <c r="B157" s="49"/>
      <c r="C157" s="74"/>
      <c r="D157" s="75">
        <v>5</v>
      </c>
      <c r="E157" s="125" t="s">
        <v>32</v>
      </c>
      <c r="F157" s="125"/>
      <c r="G157" s="125"/>
      <c r="H157" s="125"/>
      <c r="I157" s="21"/>
      <c r="J157" s="21"/>
      <c r="K157" s="21"/>
      <c r="L157" s="21"/>
      <c r="M157" s="21"/>
      <c r="N157" s="21"/>
      <c r="O157" s="21"/>
      <c r="P157" s="21"/>
      <c r="Q157" s="29"/>
      <c r="R157" s="21"/>
      <c r="S157" s="21"/>
      <c r="T157" s="21"/>
      <c r="U157" s="21"/>
      <c r="V157" s="79"/>
    </row>
    <row r="158" spans="1:22" ht="20.100000000000001" customHeight="1">
      <c r="A158" s="49"/>
      <c r="B158" s="49"/>
      <c r="C158" s="83"/>
      <c r="D158" s="80"/>
      <c r="E158" s="76"/>
      <c r="F158" s="76"/>
      <c r="G158" s="76"/>
      <c r="H158" s="76"/>
      <c r="I158" s="77"/>
      <c r="J158" s="82" t="s">
        <v>11</v>
      </c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79"/>
    </row>
    <row r="159" spans="1:22" ht="20.100000000000001" customHeight="1">
      <c r="A159" s="49">
        <f>IF(AND($I149="する",NOT(AND(I159&lt;&gt;"",ISNUMBER(VALUE(SUBSTITUTE(I159,"-","")))))), 1001, 0)</f>
        <v>0</v>
      </c>
      <c r="B159" s="49"/>
      <c r="C159" s="74"/>
      <c r="D159" s="75">
        <v>6</v>
      </c>
      <c r="E159" s="125" t="s">
        <v>6</v>
      </c>
      <c r="F159" s="125"/>
      <c r="G159" s="125"/>
      <c r="H159" s="125"/>
      <c r="I159" s="21"/>
      <c r="J159" s="21"/>
      <c r="K159" s="21"/>
      <c r="L159" s="21"/>
      <c r="M159" s="21"/>
      <c r="N159" s="80"/>
      <c r="O159" s="80"/>
      <c r="P159" s="80"/>
      <c r="Q159" s="80"/>
      <c r="R159" s="80"/>
      <c r="S159" s="80"/>
      <c r="T159" s="80"/>
      <c r="U159" s="80"/>
      <c r="V159" s="79"/>
    </row>
    <row r="160" spans="1:22" ht="20.100000000000001" customHeight="1">
      <c r="A160" s="49"/>
      <c r="B160" s="49"/>
      <c r="C160" s="83"/>
      <c r="D160" s="80"/>
      <c r="E160" s="76"/>
      <c r="F160" s="76"/>
      <c r="G160" s="76"/>
      <c r="H160" s="76"/>
      <c r="I160" s="77"/>
      <c r="J160" s="82" t="s">
        <v>173</v>
      </c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79"/>
    </row>
    <row r="161" spans="1:23" ht="20.100000000000001" customHeight="1">
      <c r="A161" s="49">
        <f>IF(AND($I149="する",AND(I161&lt;&gt;"",NOT(ISNUMBER(VALUE(SUBSTITUTE(I161,"-","")))))), 1001, 0)</f>
        <v>0</v>
      </c>
      <c r="B161" s="49"/>
      <c r="C161" s="74"/>
      <c r="D161" s="75">
        <v>7</v>
      </c>
      <c r="E161" s="125" t="s">
        <v>7</v>
      </c>
      <c r="F161" s="125"/>
      <c r="G161" s="125"/>
      <c r="H161" s="125"/>
      <c r="I161" s="21"/>
      <c r="J161" s="21"/>
      <c r="K161" s="21"/>
      <c r="L161" s="21"/>
      <c r="M161" s="21"/>
      <c r="N161" s="80"/>
      <c r="O161" s="80"/>
      <c r="P161" s="80"/>
      <c r="Q161" s="80"/>
      <c r="R161" s="80"/>
      <c r="S161" s="80"/>
      <c r="T161" s="80"/>
      <c r="U161" s="80"/>
      <c r="V161" s="79"/>
    </row>
    <row r="162" spans="1:23" ht="20.100000000000001" customHeight="1">
      <c r="A162" s="49"/>
      <c r="B162" s="49"/>
      <c r="C162" s="83"/>
      <c r="D162" s="80"/>
      <c r="E162" s="76"/>
      <c r="F162" s="76"/>
      <c r="G162" s="76"/>
      <c r="H162" s="76"/>
      <c r="I162" s="77"/>
      <c r="J162" s="82" t="s">
        <v>92</v>
      </c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79"/>
    </row>
    <row r="163" spans="1:23" ht="15.75" customHeight="1">
      <c r="A163" s="49"/>
      <c r="B163" s="49"/>
      <c r="C163" s="91"/>
      <c r="D163" s="92"/>
      <c r="E163" s="126"/>
      <c r="F163" s="126"/>
      <c r="G163" s="126"/>
      <c r="H163" s="126"/>
      <c r="I163" s="93"/>
      <c r="J163" s="93"/>
      <c r="K163" s="94"/>
      <c r="L163" s="93"/>
      <c r="M163" s="93"/>
      <c r="N163" s="93"/>
      <c r="O163" s="93"/>
      <c r="P163" s="93"/>
      <c r="Q163" s="93"/>
      <c r="R163" s="93"/>
      <c r="S163" s="93"/>
      <c r="T163" s="93"/>
      <c r="U163" s="127"/>
      <c r="V163" s="95"/>
      <c r="W163" s="111"/>
    </row>
    <row r="164" spans="1:23" ht="15.75" customHeight="1">
      <c r="A164" s="49"/>
      <c r="B164" s="49"/>
      <c r="C164" s="80"/>
      <c r="D164" s="80"/>
      <c r="E164" s="80"/>
      <c r="F164" s="80"/>
      <c r="G164" s="80"/>
      <c r="H164" s="80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128"/>
      <c r="V164" s="80"/>
      <c r="W164" s="111"/>
    </row>
    <row r="165" spans="1:23" ht="15.75" customHeight="1">
      <c r="A165" s="49"/>
      <c r="B165" s="49"/>
      <c r="C165" s="80"/>
      <c r="D165" s="80"/>
      <c r="E165" s="80"/>
      <c r="F165" s="80"/>
      <c r="G165" s="80"/>
      <c r="H165" s="80"/>
      <c r="I165" s="80"/>
      <c r="J165" s="97"/>
      <c r="K165" s="11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</row>
    <row r="166" spans="1:23" ht="20.100000000000001" customHeight="1">
      <c r="A166" s="49"/>
      <c r="B166" s="49"/>
      <c r="C166" s="98" t="s">
        <v>36</v>
      </c>
      <c r="D166" s="99"/>
      <c r="E166" s="99"/>
      <c r="F166" s="99"/>
      <c r="G166" s="99"/>
      <c r="H166" s="100"/>
      <c r="I166" s="129"/>
      <c r="J166" s="130"/>
      <c r="K166" s="130"/>
      <c r="L166" s="130"/>
    </row>
    <row r="167" spans="1:23" ht="15.75" customHeight="1">
      <c r="A167" s="49"/>
      <c r="B167" s="49"/>
      <c r="C167" s="69"/>
      <c r="D167" s="131"/>
      <c r="E167" s="131"/>
      <c r="F167" s="131"/>
      <c r="G167" s="131"/>
      <c r="H167" s="131"/>
      <c r="I167" s="131"/>
      <c r="J167" s="131"/>
      <c r="K167" s="131"/>
      <c r="L167" s="131"/>
      <c r="M167" s="72"/>
      <c r="N167" s="72"/>
      <c r="O167" s="72"/>
      <c r="P167" s="72"/>
      <c r="Q167" s="132"/>
      <c r="R167" s="72"/>
      <c r="S167" s="72"/>
      <c r="T167" s="72"/>
      <c r="U167" s="132"/>
      <c r="V167" s="133"/>
    </row>
    <row r="168" spans="1:23" ht="20.100000000000001" customHeight="1">
      <c r="A168" s="49"/>
      <c r="B168" s="49"/>
      <c r="C168" s="74"/>
      <c r="D168" s="75">
        <v>1</v>
      </c>
      <c r="E168" s="80" t="s">
        <v>98</v>
      </c>
      <c r="F168" s="80"/>
      <c r="P168" s="134"/>
      <c r="Q168" s="135"/>
      <c r="R168" s="135"/>
      <c r="S168" s="135"/>
      <c r="T168" s="135"/>
      <c r="U168" s="135"/>
      <c r="V168" s="79"/>
    </row>
    <row r="169" spans="1:23" ht="55.5" customHeight="1">
      <c r="A169" s="49"/>
      <c r="B169" s="49"/>
      <c r="C169" s="74"/>
      <c r="D169" s="75"/>
      <c r="E169" s="136" t="s">
        <v>99</v>
      </c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6"/>
      <c r="U169" s="136"/>
      <c r="V169" s="79"/>
    </row>
    <row r="170" spans="1:23" ht="20.100000000000001" customHeight="1">
      <c r="A170" s="49">
        <f>IF(COUNTIF($K171:$K174,"○")&gt;1, 1001, 0)</f>
        <v>0</v>
      </c>
      <c r="B170" s="239"/>
      <c r="C170" s="74"/>
      <c r="D170" s="75"/>
      <c r="E170" s="137" t="s">
        <v>100</v>
      </c>
      <c r="F170" s="138"/>
      <c r="G170" s="138"/>
      <c r="H170" s="138"/>
      <c r="I170" s="138"/>
      <c r="J170" s="139"/>
      <c r="K170" s="140" t="s">
        <v>101</v>
      </c>
      <c r="L170" s="141" t="s">
        <v>102</v>
      </c>
      <c r="M170" s="142"/>
      <c r="N170" s="142"/>
      <c r="O170" s="143"/>
      <c r="P170" s="137" t="s">
        <v>103</v>
      </c>
      <c r="Q170" s="138"/>
      <c r="R170" s="139"/>
      <c r="U170" s="144"/>
      <c r="V170" s="79"/>
    </row>
    <row r="171" spans="1:23" ht="20.100000000000001" customHeight="1">
      <c r="A171" s="49"/>
      <c r="B171" s="49"/>
      <c r="C171" s="74"/>
      <c r="D171" s="145"/>
      <c r="E171" s="146" t="s">
        <v>104</v>
      </c>
      <c r="F171" s="147"/>
      <c r="G171" s="147"/>
      <c r="H171" s="147"/>
      <c r="I171" s="147"/>
      <c r="J171" s="148"/>
      <c r="K171" s="3"/>
      <c r="L171" s="149"/>
      <c r="M171" s="150"/>
      <c r="N171" s="150"/>
      <c r="O171" s="151"/>
      <c r="P171" s="152"/>
      <c r="Q171" s="153"/>
      <c r="R171" s="154"/>
      <c r="U171" s="144"/>
      <c r="V171" s="79"/>
    </row>
    <row r="172" spans="1:23" ht="20.100000000000001" customHeight="1">
      <c r="A172" s="49">
        <f>IF(AND($K172="○",ISBLANK($L172)), 1001, 0)</f>
        <v>0</v>
      </c>
      <c r="B172" s="49"/>
      <c r="C172" s="74"/>
      <c r="D172" s="145"/>
      <c r="E172" s="155" t="s">
        <v>105</v>
      </c>
      <c r="F172" s="156"/>
      <c r="G172" s="156"/>
      <c r="H172" s="156"/>
      <c r="I172" s="156"/>
      <c r="J172" s="157"/>
      <c r="K172" s="5"/>
      <c r="L172" s="23"/>
      <c r="M172" s="24"/>
      <c r="N172" s="24"/>
      <c r="O172" s="25"/>
      <c r="P172" s="158"/>
      <c r="Q172" s="159"/>
      <c r="R172" s="160"/>
      <c r="U172" s="81"/>
      <c r="V172" s="79"/>
    </row>
    <row r="173" spans="1:23" ht="20.100000000000001" customHeight="1">
      <c r="A173" s="49">
        <f>IF(AND($K173="○",ISBLANK($L173)), 1001, 0)</f>
        <v>0</v>
      </c>
      <c r="B173" s="49"/>
      <c r="C173" s="74"/>
      <c r="D173" s="145"/>
      <c r="E173" s="155" t="s">
        <v>106</v>
      </c>
      <c r="F173" s="156"/>
      <c r="G173" s="156"/>
      <c r="H173" s="156"/>
      <c r="I173" s="156"/>
      <c r="J173" s="157"/>
      <c r="K173" s="4"/>
      <c r="L173" s="23"/>
      <c r="M173" s="24"/>
      <c r="N173" s="24"/>
      <c r="O173" s="25"/>
      <c r="P173" s="161">
        <v>100</v>
      </c>
      <c r="Q173" s="162"/>
      <c r="R173" s="163" t="s">
        <v>107</v>
      </c>
      <c r="U173" s="81"/>
      <c r="V173" s="79"/>
    </row>
    <row r="174" spans="1:23" ht="20.100000000000001" customHeight="1">
      <c r="A174" s="49">
        <f>IF(AND(K$174="○",OR(ISBLANK($L174),ISBLANK($P174))),1001, 0)</f>
        <v>0</v>
      </c>
      <c r="B174" s="49"/>
      <c r="C174" s="74"/>
      <c r="D174" s="145"/>
      <c r="E174" s="164" t="s">
        <v>108</v>
      </c>
      <c r="F174" s="165"/>
      <c r="G174" s="165"/>
      <c r="H174" s="165"/>
      <c r="I174" s="165"/>
      <c r="J174" s="166"/>
      <c r="K174" s="41"/>
      <c r="L174" s="23"/>
      <c r="M174" s="24"/>
      <c r="N174" s="24"/>
      <c r="O174" s="25"/>
      <c r="P174" s="39"/>
      <c r="Q174" s="40"/>
      <c r="R174" s="167" t="s">
        <v>107</v>
      </c>
      <c r="U174" s="81"/>
      <c r="V174" s="79"/>
    </row>
    <row r="175" spans="1:23" ht="20.100000000000001" customHeight="1">
      <c r="A175" s="49"/>
      <c r="B175" s="49"/>
      <c r="C175" s="74"/>
      <c r="D175" s="145"/>
      <c r="E175" s="168"/>
      <c r="F175" s="169"/>
      <c r="G175" s="169"/>
      <c r="H175" s="169"/>
      <c r="I175" s="169"/>
      <c r="J175" s="170"/>
      <c r="K175" s="42"/>
      <c r="L175" s="36"/>
      <c r="M175" s="37"/>
      <c r="N175" s="37"/>
      <c r="O175" s="38"/>
      <c r="P175" s="34"/>
      <c r="Q175" s="35"/>
      <c r="R175" s="171" t="s">
        <v>107</v>
      </c>
      <c r="U175" s="81"/>
      <c r="V175" s="79"/>
    </row>
    <row r="176" spans="1:23" ht="20.100000000000001" customHeight="1">
      <c r="A176" s="49"/>
      <c r="B176" s="49"/>
      <c r="C176" s="74"/>
      <c r="D176" s="75"/>
      <c r="E176" s="172"/>
      <c r="F176" s="172"/>
      <c r="G176" s="172"/>
      <c r="H176" s="172"/>
      <c r="I176" s="172"/>
      <c r="J176" s="172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79"/>
    </row>
    <row r="177" spans="1:23" ht="20.100000000000001" customHeight="1">
      <c r="A177" s="49">
        <f>IF(ISBLANK($I177), 1001, 0)</f>
        <v>1001</v>
      </c>
      <c r="B177" s="49"/>
      <c r="C177" s="74"/>
      <c r="D177" s="75">
        <v>2</v>
      </c>
      <c r="E177" s="51" t="s">
        <v>15</v>
      </c>
      <c r="I177" s="26"/>
      <c r="J177" s="26"/>
      <c r="K177" s="26"/>
      <c r="L177" s="26"/>
      <c r="M177" s="26"/>
      <c r="N177" s="80" t="s">
        <v>17</v>
      </c>
      <c r="O177" s="80"/>
      <c r="P177" s="80"/>
      <c r="Q177" s="80"/>
      <c r="R177" s="80"/>
      <c r="S177" s="80"/>
      <c r="T177" s="80"/>
      <c r="U177" s="80"/>
      <c r="V177" s="79"/>
    </row>
    <row r="178" spans="1:23" ht="30" customHeight="1">
      <c r="A178" s="49"/>
      <c r="B178" s="49"/>
      <c r="C178" s="83"/>
      <c r="D178" s="80"/>
      <c r="E178" s="80"/>
      <c r="F178" s="80"/>
      <c r="G178" s="80"/>
      <c r="H178" s="80"/>
      <c r="I178" s="77"/>
      <c r="J178" s="103" t="s">
        <v>185</v>
      </c>
      <c r="K178" s="173"/>
      <c r="L178" s="173"/>
      <c r="M178" s="173"/>
      <c r="N178" s="173"/>
      <c r="O178" s="173"/>
      <c r="P178" s="173"/>
      <c r="Q178" s="173"/>
      <c r="R178" s="173"/>
      <c r="S178" s="173"/>
      <c r="T178" s="173"/>
      <c r="U178" s="173"/>
      <c r="V178" s="79"/>
    </row>
    <row r="179" spans="1:23" ht="20.100000000000001" customHeight="1">
      <c r="A179" s="49">
        <f>IF(ISBLANK($I179), 1001, 0)</f>
        <v>1001</v>
      </c>
      <c r="B179" s="49"/>
      <c r="C179" s="74"/>
      <c r="D179" s="75">
        <v>3</v>
      </c>
      <c r="E179" s="51" t="s">
        <v>16</v>
      </c>
      <c r="I179" s="26"/>
      <c r="J179" s="26"/>
      <c r="K179" s="26"/>
      <c r="L179" s="26"/>
      <c r="M179" s="26"/>
      <c r="N179" s="80" t="s">
        <v>19</v>
      </c>
      <c r="O179" s="80"/>
      <c r="P179" s="80"/>
      <c r="Q179" s="80"/>
      <c r="R179" s="80"/>
      <c r="S179" s="80"/>
      <c r="T179" s="80"/>
      <c r="U179" s="80"/>
      <c r="V179" s="79"/>
    </row>
    <row r="180" spans="1:23" ht="20.100000000000001" customHeight="1">
      <c r="A180" s="49"/>
      <c r="B180" s="49"/>
      <c r="C180" s="83"/>
      <c r="D180" s="80"/>
      <c r="E180" s="80"/>
      <c r="F180" s="80"/>
      <c r="G180" s="80"/>
      <c r="H180" s="80"/>
      <c r="I180" s="77"/>
      <c r="J180" s="82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79"/>
    </row>
    <row r="181" spans="1:23" ht="15.75" customHeight="1">
      <c r="A181" s="49"/>
      <c r="B181" s="49"/>
      <c r="C181" s="91"/>
      <c r="D181" s="92"/>
      <c r="E181" s="126"/>
      <c r="F181" s="126"/>
      <c r="G181" s="126"/>
      <c r="H181" s="126"/>
      <c r="I181" s="93"/>
      <c r="J181" s="93"/>
      <c r="K181" s="94"/>
      <c r="L181" s="93"/>
      <c r="M181" s="93"/>
      <c r="N181" s="93"/>
      <c r="O181" s="93"/>
      <c r="P181" s="93"/>
      <c r="Q181" s="93"/>
      <c r="R181" s="93"/>
      <c r="S181" s="93"/>
      <c r="T181" s="93"/>
      <c r="U181" s="127"/>
      <c r="V181" s="95"/>
      <c r="W181" s="111"/>
    </row>
    <row r="182" spans="1:23" ht="15.75" customHeight="1">
      <c r="A182" s="49"/>
      <c r="B182" s="49"/>
      <c r="C182" s="80"/>
      <c r="D182" s="80"/>
      <c r="E182" s="80"/>
      <c r="F182" s="80"/>
      <c r="G182" s="80"/>
      <c r="H182" s="80"/>
      <c r="I182" s="80"/>
      <c r="J182" s="97"/>
      <c r="K182" s="97"/>
      <c r="L182" s="174"/>
      <c r="M182" s="80"/>
      <c r="N182" s="175"/>
      <c r="O182" s="80"/>
      <c r="P182" s="121"/>
      <c r="Q182" s="121"/>
      <c r="R182" s="121"/>
      <c r="S182" s="175"/>
      <c r="T182" s="175"/>
      <c r="U182" s="175"/>
      <c r="V182" s="80"/>
      <c r="W182" s="175"/>
    </row>
    <row r="183" spans="1:23" ht="20.100000000000001" customHeight="1">
      <c r="A183" s="49"/>
      <c r="B183" s="49"/>
      <c r="C183" s="98" t="s">
        <v>37</v>
      </c>
      <c r="D183" s="99"/>
      <c r="E183" s="99"/>
      <c r="F183" s="99"/>
      <c r="G183" s="99"/>
      <c r="H183" s="100"/>
      <c r="I183" s="176"/>
      <c r="L183" s="177"/>
      <c r="N183" s="111"/>
      <c r="P183" s="178"/>
      <c r="Q183" s="178"/>
      <c r="R183" s="178"/>
      <c r="S183" s="111"/>
      <c r="T183" s="111"/>
      <c r="U183" s="111"/>
      <c r="W183" s="111"/>
    </row>
    <row r="184" spans="1:23" ht="15.75" customHeight="1">
      <c r="A184" s="49"/>
      <c r="B184" s="49"/>
      <c r="C184" s="69"/>
      <c r="D184" s="70"/>
      <c r="E184" s="70"/>
      <c r="F184" s="70"/>
      <c r="G184" s="70"/>
      <c r="H184" s="70"/>
      <c r="I184" s="70"/>
      <c r="J184" s="72"/>
      <c r="K184" s="72"/>
      <c r="L184" s="132"/>
      <c r="M184" s="132"/>
      <c r="N184" s="115"/>
      <c r="O184" s="115"/>
      <c r="P184" s="179"/>
      <c r="Q184" s="179"/>
      <c r="R184" s="179"/>
      <c r="S184" s="115"/>
      <c r="T184" s="115"/>
      <c r="U184" s="115"/>
      <c r="V184" s="73"/>
      <c r="W184" s="111"/>
    </row>
    <row r="185" spans="1:23" ht="15.75" hidden="1" customHeight="1">
      <c r="A185" s="49"/>
      <c r="B185" s="49"/>
      <c r="C185" s="69"/>
      <c r="D185" s="70"/>
      <c r="E185" s="70"/>
      <c r="F185" s="70"/>
      <c r="G185" s="70"/>
      <c r="H185" s="70"/>
      <c r="I185" s="70"/>
      <c r="J185" s="80"/>
      <c r="K185" s="80"/>
      <c r="L185" s="174"/>
      <c r="M185" s="174"/>
      <c r="N185" s="175"/>
      <c r="O185" s="175"/>
      <c r="P185" s="121"/>
      <c r="Q185" s="121"/>
      <c r="R185" s="121"/>
      <c r="S185" s="175"/>
      <c r="T185" s="175"/>
      <c r="U185" s="175"/>
      <c r="V185" s="79"/>
      <c r="W185" s="111"/>
    </row>
    <row r="186" spans="1:23" ht="20.100000000000001" customHeight="1">
      <c r="A186" s="49">
        <f>IF(OR(OR(NOT(ISNUMBER(VALUE(P186))), TRIM(P186)="", LEN(P186)&gt;6),ISBLANK($I186)), 1001, 0)</f>
        <v>1001</v>
      </c>
      <c r="B186" s="49"/>
      <c r="C186" s="74"/>
      <c r="D186" s="75">
        <v>1</v>
      </c>
      <c r="E186" s="51" t="s">
        <v>14</v>
      </c>
      <c r="I186" s="21"/>
      <c r="J186" s="21"/>
      <c r="K186" s="21"/>
      <c r="L186" s="21"/>
      <c r="M186" s="21"/>
      <c r="N186" s="110" t="s">
        <v>87</v>
      </c>
      <c r="O186" s="180" t="s">
        <v>85</v>
      </c>
      <c r="P186" s="21"/>
      <c r="Q186" s="21"/>
      <c r="R186" s="80" t="s">
        <v>86</v>
      </c>
      <c r="S186" s="80"/>
      <c r="T186" s="80"/>
      <c r="U186" s="80"/>
      <c r="V186" s="79"/>
    </row>
    <row r="187" spans="1:23" ht="30" customHeight="1">
      <c r="A187" s="49"/>
      <c r="B187" s="49"/>
      <c r="C187" s="83"/>
      <c r="D187" s="80"/>
      <c r="E187" s="80"/>
      <c r="F187" s="80"/>
      <c r="G187" s="80"/>
      <c r="H187" s="80"/>
      <c r="I187" s="89"/>
      <c r="J187" s="181" t="s">
        <v>188</v>
      </c>
      <c r="K187" s="181"/>
      <c r="L187" s="181"/>
      <c r="M187" s="181"/>
      <c r="N187" s="181"/>
      <c r="O187" s="181"/>
      <c r="P187" s="181"/>
      <c r="Q187" s="181"/>
      <c r="R187" s="181"/>
      <c r="S187" s="181"/>
      <c r="T187" s="181"/>
      <c r="U187" s="181"/>
      <c r="V187" s="79"/>
    </row>
    <row r="188" spans="1:23" ht="20.100000000000001" customHeight="1">
      <c r="A188" s="49">
        <f>IF(ISBLANK($I188), 1001, 0)</f>
        <v>1001</v>
      </c>
      <c r="B188" s="49"/>
      <c r="C188" s="74"/>
      <c r="D188" s="75">
        <v>2</v>
      </c>
      <c r="E188" s="51" t="s">
        <v>139</v>
      </c>
      <c r="I188" s="48"/>
      <c r="J188" s="21"/>
      <c r="K188" s="21"/>
      <c r="L188" s="21"/>
      <c r="M188" s="21"/>
      <c r="N188" s="180"/>
      <c r="O188" s="80"/>
      <c r="P188" s="80"/>
      <c r="Q188" s="80"/>
      <c r="R188" s="80"/>
      <c r="S188" s="80"/>
      <c r="T188" s="80"/>
      <c r="U188" s="80"/>
      <c r="V188" s="79"/>
    </row>
    <row r="189" spans="1:23" ht="20.100000000000001" customHeight="1">
      <c r="A189" s="49"/>
      <c r="B189" s="49"/>
      <c r="C189" s="83"/>
      <c r="D189" s="80"/>
      <c r="E189" s="80"/>
      <c r="F189" s="80"/>
      <c r="G189" s="80"/>
      <c r="H189" s="80"/>
      <c r="I189" s="89"/>
      <c r="J189" s="82" t="str">
        <f>日付例&amp;"　年月日を入力してください。審査基準日が複数ある場合は、最も新しいものを入力してください。"</f>
        <v>例)2023/4/1、R5/4/1　年月日を入力してください。審査基準日が複数ある場合は、最も新しいものを入力してください。</v>
      </c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79"/>
    </row>
    <row r="190" spans="1:23" ht="53.25" customHeight="1">
      <c r="A190" s="49"/>
      <c r="B190" s="49"/>
      <c r="C190" s="69"/>
      <c r="D190" s="182" t="s">
        <v>192</v>
      </c>
      <c r="E190" s="183"/>
      <c r="F190" s="183"/>
      <c r="G190" s="183"/>
      <c r="H190" s="183"/>
      <c r="I190" s="183"/>
      <c r="J190" s="183"/>
      <c r="K190" s="184"/>
      <c r="L190" s="184"/>
      <c r="M190" s="185"/>
      <c r="N190" s="186"/>
      <c r="O190" s="185"/>
      <c r="P190" s="187"/>
      <c r="Q190" s="185"/>
      <c r="R190" s="187"/>
      <c r="S190" s="185"/>
      <c r="T190" s="186"/>
      <c r="U190" s="185"/>
      <c r="V190" s="79"/>
      <c r="W190" s="111"/>
    </row>
    <row r="191" spans="1:23" ht="30" customHeight="1">
      <c r="A191" s="49">
        <f>IF(COUNTIF(K192:K224,"○")&lt;1, 1001, 0)</f>
        <v>1001</v>
      </c>
      <c r="B191" s="239"/>
      <c r="C191" s="74"/>
      <c r="D191" s="188" t="s">
        <v>180</v>
      </c>
      <c r="E191" s="189"/>
      <c r="F191" s="189"/>
      <c r="G191" s="189"/>
      <c r="H191" s="189"/>
      <c r="I191" s="189"/>
      <c r="J191" s="190"/>
      <c r="K191" s="191" t="s">
        <v>18</v>
      </c>
      <c r="L191" s="192" t="s">
        <v>195</v>
      </c>
      <c r="M191" s="193" t="s">
        <v>191</v>
      </c>
      <c r="N191" s="194"/>
      <c r="O191" s="193" t="s">
        <v>196</v>
      </c>
      <c r="P191" s="195"/>
      <c r="Q191" s="196" t="s">
        <v>181</v>
      </c>
      <c r="R191" s="196"/>
      <c r="S191" s="196"/>
      <c r="T191" s="196"/>
      <c r="U191" s="196"/>
      <c r="V191" s="163"/>
    </row>
    <row r="192" spans="1:23" ht="20.100000000000001" customHeight="1">
      <c r="A192" s="49">
        <f>IF(AND(K192="○", OR(AND(L192&lt;&gt;"一般",L192&lt;&gt;"特定"),ISBLANK(M192),ISBLANK(O192))), 1001,0)</f>
        <v>0</v>
      </c>
      <c r="B192" s="49"/>
      <c r="C192" s="74"/>
      <c r="D192" s="197" t="s">
        <v>140</v>
      </c>
      <c r="E192" s="198" t="s">
        <v>109</v>
      </c>
      <c r="F192" s="199"/>
      <c r="G192" s="199"/>
      <c r="H192" s="199"/>
      <c r="I192" s="199"/>
      <c r="J192" s="200"/>
      <c r="K192" s="6"/>
      <c r="L192" s="7"/>
      <c r="M192" s="27"/>
      <c r="N192" s="44"/>
      <c r="O192" s="27"/>
      <c r="P192" s="28"/>
      <c r="Q192" s="201"/>
      <c r="R192" s="202"/>
      <c r="S192" s="202"/>
      <c r="T192" s="202"/>
      <c r="U192" s="203"/>
      <c r="V192" s="163"/>
    </row>
    <row r="193" spans="1:22" ht="20.100000000000001" hidden="1" customHeight="1">
      <c r="A193" s="49"/>
      <c r="B193" s="49"/>
      <c r="C193" s="74"/>
      <c r="D193" s="204" t="s">
        <v>141</v>
      </c>
      <c r="E193" s="205" t="s">
        <v>110</v>
      </c>
      <c r="F193" s="206"/>
      <c r="G193" s="206"/>
      <c r="H193" s="206"/>
      <c r="I193" s="206"/>
      <c r="J193" s="207"/>
      <c r="K193" s="208"/>
      <c r="L193" s="209"/>
      <c r="M193" s="210"/>
      <c r="N193" s="211"/>
      <c r="O193" s="212"/>
      <c r="P193" s="213"/>
      <c r="Q193" s="201"/>
      <c r="R193" s="202"/>
      <c r="S193" s="202"/>
      <c r="T193" s="202"/>
      <c r="U193" s="203"/>
      <c r="V193" s="163"/>
    </row>
    <row r="194" spans="1:22" ht="20.100000000000001" customHeight="1">
      <c r="A194" s="49">
        <f>IF(AND(K194="○", OR(AND(L194&lt;&gt;"一般",L194&lt;&gt;"特定"),ISBLANK(M194),ISBLANK(O194))), 1001,0)</f>
        <v>0</v>
      </c>
      <c r="B194" s="49"/>
      <c r="C194" s="74"/>
      <c r="D194" s="204" t="s">
        <v>142</v>
      </c>
      <c r="E194" s="205" t="s">
        <v>111</v>
      </c>
      <c r="F194" s="206"/>
      <c r="G194" s="206"/>
      <c r="H194" s="206"/>
      <c r="I194" s="206"/>
      <c r="J194" s="207"/>
      <c r="K194" s="8"/>
      <c r="L194" s="9"/>
      <c r="M194" s="13"/>
      <c r="N194" s="20"/>
      <c r="O194" s="13"/>
      <c r="P194" s="14"/>
      <c r="Q194" s="214"/>
      <c r="R194" s="215"/>
      <c r="S194" s="215"/>
      <c r="T194" s="215"/>
      <c r="U194" s="216"/>
      <c r="V194" s="163"/>
    </row>
    <row r="195" spans="1:22" ht="20.100000000000001" customHeight="1">
      <c r="A195" s="49">
        <f>IF(AND(K195="○", OR(AND(L195&lt;&gt;"一般",L195&lt;&gt;"特定"),ISBLANK(M195),ISBLANK(O195))), 1001,0)</f>
        <v>0</v>
      </c>
      <c r="B195" s="49"/>
      <c r="C195" s="74"/>
      <c r="D195" s="204" t="s">
        <v>143</v>
      </c>
      <c r="E195" s="205" t="s">
        <v>112</v>
      </c>
      <c r="F195" s="206"/>
      <c r="G195" s="206"/>
      <c r="H195" s="206"/>
      <c r="I195" s="206"/>
      <c r="J195" s="207"/>
      <c r="K195" s="8"/>
      <c r="L195" s="9"/>
      <c r="M195" s="13"/>
      <c r="N195" s="20"/>
      <c r="O195" s="13"/>
      <c r="P195" s="14"/>
      <c r="Q195" s="214"/>
      <c r="R195" s="215"/>
      <c r="S195" s="215"/>
      <c r="T195" s="215"/>
      <c r="U195" s="216"/>
      <c r="V195" s="163"/>
    </row>
    <row r="196" spans="1:22" ht="20.100000000000001" customHeight="1">
      <c r="A196" s="49">
        <f>IF(AND(K196="○", OR(AND(L196&lt;&gt;"一般",L196&lt;&gt;"特定"),ISBLANK(M196),ISBLANK(O196))), 1001,0)</f>
        <v>0</v>
      </c>
      <c r="B196" s="49"/>
      <c r="C196" s="74"/>
      <c r="D196" s="204" t="s">
        <v>144</v>
      </c>
      <c r="E196" s="205" t="s">
        <v>113</v>
      </c>
      <c r="F196" s="206"/>
      <c r="G196" s="206"/>
      <c r="H196" s="206"/>
      <c r="I196" s="206"/>
      <c r="J196" s="207"/>
      <c r="K196" s="8"/>
      <c r="L196" s="9"/>
      <c r="M196" s="13"/>
      <c r="N196" s="20"/>
      <c r="O196" s="13"/>
      <c r="P196" s="14"/>
      <c r="Q196" s="214"/>
      <c r="R196" s="215"/>
      <c r="S196" s="215"/>
      <c r="T196" s="215"/>
      <c r="U196" s="216"/>
      <c r="V196" s="163"/>
    </row>
    <row r="197" spans="1:22" ht="20.100000000000001" customHeight="1">
      <c r="A197" s="49">
        <f>IF(AND(K197="○", OR(AND(L197&lt;&gt;"一般",L197&lt;&gt;"特定"),ISBLANK(M197),ISBLANK(O197))), 1001,0)</f>
        <v>0</v>
      </c>
      <c r="B197" s="49"/>
      <c r="C197" s="74"/>
      <c r="D197" s="204" t="s">
        <v>145</v>
      </c>
      <c r="E197" s="205" t="s">
        <v>114</v>
      </c>
      <c r="F197" s="206"/>
      <c r="G197" s="206"/>
      <c r="H197" s="206"/>
      <c r="I197" s="206"/>
      <c r="J197" s="207"/>
      <c r="K197" s="8"/>
      <c r="L197" s="9"/>
      <c r="M197" s="13"/>
      <c r="N197" s="20"/>
      <c r="O197" s="13"/>
      <c r="P197" s="14"/>
      <c r="Q197" s="214"/>
      <c r="R197" s="215"/>
      <c r="S197" s="215"/>
      <c r="T197" s="215"/>
      <c r="U197" s="216"/>
      <c r="V197" s="163"/>
    </row>
    <row r="198" spans="1:22" ht="20.100000000000001" hidden="1" customHeight="1">
      <c r="A198" s="49"/>
      <c r="B198" s="49"/>
      <c r="C198" s="74"/>
      <c r="D198" s="204" t="s">
        <v>146</v>
      </c>
      <c r="E198" s="205" t="s">
        <v>12</v>
      </c>
      <c r="F198" s="206"/>
      <c r="G198" s="206"/>
      <c r="H198" s="206"/>
      <c r="I198" s="206"/>
      <c r="J198" s="207"/>
      <c r="K198" s="208"/>
      <c r="L198" s="209"/>
      <c r="M198" s="210"/>
      <c r="N198" s="211"/>
      <c r="O198" s="212"/>
      <c r="P198" s="213"/>
      <c r="Q198" s="214"/>
      <c r="R198" s="215"/>
      <c r="S198" s="215"/>
      <c r="T198" s="215"/>
      <c r="U198" s="216"/>
      <c r="V198" s="163"/>
    </row>
    <row r="199" spans="1:22" ht="20.100000000000001" customHeight="1">
      <c r="A199" s="49">
        <f>IF(AND(K199="○", OR(AND(L199&lt;&gt;"一般",L199&lt;&gt;"特定"),ISBLANK(M199),ISBLANK(O199))), 1001,0)</f>
        <v>0</v>
      </c>
      <c r="B199" s="49"/>
      <c r="C199" s="74"/>
      <c r="D199" s="204" t="s">
        <v>147</v>
      </c>
      <c r="E199" s="205" t="s">
        <v>115</v>
      </c>
      <c r="F199" s="206"/>
      <c r="G199" s="206"/>
      <c r="H199" s="206"/>
      <c r="I199" s="206"/>
      <c r="J199" s="207"/>
      <c r="K199" s="8"/>
      <c r="L199" s="9"/>
      <c r="M199" s="13"/>
      <c r="N199" s="20"/>
      <c r="O199" s="13"/>
      <c r="P199" s="14"/>
      <c r="Q199" s="214"/>
      <c r="R199" s="215"/>
      <c r="S199" s="215"/>
      <c r="T199" s="215"/>
      <c r="U199" s="216"/>
      <c r="V199" s="163"/>
    </row>
    <row r="200" spans="1:22" ht="20.100000000000001" customHeight="1">
      <c r="A200" s="49">
        <f>IF(AND(K200="○", OR(AND(L200&lt;&gt;"一般",L200&lt;&gt;"特定"),ISBLANK(M200),ISBLANK(O200))), 1001,0)</f>
        <v>0</v>
      </c>
      <c r="B200" s="49"/>
      <c r="C200" s="74"/>
      <c r="D200" s="204" t="s">
        <v>148</v>
      </c>
      <c r="E200" s="205" t="s">
        <v>116</v>
      </c>
      <c r="F200" s="206"/>
      <c r="G200" s="206"/>
      <c r="H200" s="206"/>
      <c r="I200" s="206"/>
      <c r="J200" s="207"/>
      <c r="K200" s="8"/>
      <c r="L200" s="9"/>
      <c r="M200" s="13"/>
      <c r="N200" s="20"/>
      <c r="O200" s="13"/>
      <c r="P200" s="14"/>
      <c r="Q200" s="214"/>
      <c r="R200" s="215"/>
      <c r="S200" s="215"/>
      <c r="T200" s="215"/>
      <c r="U200" s="216"/>
      <c r="V200" s="163"/>
    </row>
    <row r="201" spans="1:22" ht="20.100000000000001" customHeight="1">
      <c r="A201" s="49">
        <f>IF(AND(K201="○", OR(AND(L201&lt;&gt;"一般",L201&lt;&gt;"特定"),ISBLANK(M201),ISBLANK(O201))), 1001,0)</f>
        <v>0</v>
      </c>
      <c r="B201" s="49"/>
      <c r="C201" s="74"/>
      <c r="D201" s="204" t="s">
        <v>149</v>
      </c>
      <c r="E201" s="205" t="s">
        <v>117</v>
      </c>
      <c r="F201" s="206"/>
      <c r="G201" s="206"/>
      <c r="H201" s="206"/>
      <c r="I201" s="206"/>
      <c r="J201" s="207"/>
      <c r="K201" s="8"/>
      <c r="L201" s="9"/>
      <c r="M201" s="13"/>
      <c r="N201" s="20"/>
      <c r="O201" s="13"/>
      <c r="P201" s="14"/>
      <c r="Q201" s="214"/>
      <c r="R201" s="215"/>
      <c r="S201" s="215"/>
      <c r="T201" s="215"/>
      <c r="U201" s="216"/>
      <c r="V201" s="163"/>
    </row>
    <row r="202" spans="1:22" ht="20.100000000000001" customHeight="1">
      <c r="A202" s="49">
        <f>IF(AND(K202="○", OR(AND(L202&lt;&gt;"一般",L202&lt;&gt;"特定"),ISBLANK(M202),ISBLANK(O202))), 1001,0)</f>
        <v>0</v>
      </c>
      <c r="B202" s="49"/>
      <c r="C202" s="74"/>
      <c r="D202" s="204" t="s">
        <v>150</v>
      </c>
      <c r="E202" s="205" t="s">
        <v>118</v>
      </c>
      <c r="F202" s="206"/>
      <c r="G202" s="206"/>
      <c r="H202" s="206"/>
      <c r="I202" s="206"/>
      <c r="J202" s="207"/>
      <c r="K202" s="8"/>
      <c r="L202" s="9"/>
      <c r="M202" s="13"/>
      <c r="N202" s="20"/>
      <c r="O202" s="13"/>
      <c r="P202" s="14"/>
      <c r="Q202" s="214"/>
      <c r="R202" s="215"/>
      <c r="S202" s="215"/>
      <c r="T202" s="215"/>
      <c r="U202" s="216"/>
      <c r="V202" s="163"/>
    </row>
    <row r="203" spans="1:22" ht="20.100000000000001" customHeight="1">
      <c r="A203" s="49">
        <f>IF(AND(K203="○", OR(AND(L203&lt;&gt;"一般",L203&lt;&gt;"特定"),ISBLANK(M203),ISBLANK(O203))), 1001,0)</f>
        <v>0</v>
      </c>
      <c r="B203" s="49"/>
      <c r="C203" s="74"/>
      <c r="D203" s="204" t="s">
        <v>151</v>
      </c>
      <c r="E203" s="205" t="s">
        <v>119</v>
      </c>
      <c r="F203" s="206"/>
      <c r="G203" s="206"/>
      <c r="H203" s="206"/>
      <c r="I203" s="206"/>
      <c r="J203" s="207"/>
      <c r="K203" s="8"/>
      <c r="L203" s="9"/>
      <c r="M203" s="13"/>
      <c r="N203" s="20"/>
      <c r="O203" s="13"/>
      <c r="P203" s="14"/>
      <c r="Q203" s="214"/>
      <c r="R203" s="215"/>
      <c r="S203" s="215"/>
      <c r="T203" s="215"/>
      <c r="U203" s="216"/>
      <c r="V203" s="163"/>
    </row>
    <row r="204" spans="1:22" ht="20.100000000000001" customHeight="1">
      <c r="A204" s="49">
        <f>IF(AND(K204="○", OR(AND(L204&lt;&gt;"一般",L204&lt;&gt;"特定"),ISBLANK(M204),ISBLANK(O204))), 1001,0)</f>
        <v>0</v>
      </c>
      <c r="B204" s="49"/>
      <c r="C204" s="74"/>
      <c r="D204" s="204" t="s">
        <v>152</v>
      </c>
      <c r="E204" s="205" t="s">
        <v>120</v>
      </c>
      <c r="F204" s="206"/>
      <c r="G204" s="206"/>
      <c r="H204" s="206"/>
      <c r="I204" s="206"/>
      <c r="J204" s="207"/>
      <c r="K204" s="8"/>
      <c r="L204" s="9"/>
      <c r="M204" s="13"/>
      <c r="N204" s="20"/>
      <c r="O204" s="13"/>
      <c r="P204" s="14"/>
      <c r="Q204" s="214"/>
      <c r="R204" s="215"/>
      <c r="S204" s="215"/>
      <c r="T204" s="215"/>
      <c r="U204" s="216"/>
      <c r="V204" s="163"/>
    </row>
    <row r="205" spans="1:22" ht="20.100000000000001" hidden="1" customHeight="1">
      <c r="A205" s="49"/>
      <c r="B205" s="49"/>
      <c r="C205" s="74"/>
      <c r="D205" s="204" t="s">
        <v>153</v>
      </c>
      <c r="E205" s="205" t="s">
        <v>13</v>
      </c>
      <c r="F205" s="206"/>
      <c r="G205" s="206"/>
      <c r="H205" s="206"/>
      <c r="I205" s="206"/>
      <c r="J205" s="207"/>
      <c r="K205" s="208"/>
      <c r="L205" s="209"/>
      <c r="M205" s="210"/>
      <c r="N205" s="211"/>
      <c r="O205" s="212"/>
      <c r="P205" s="213"/>
      <c r="Q205" s="214"/>
      <c r="R205" s="215"/>
      <c r="S205" s="215"/>
      <c r="T205" s="215"/>
      <c r="U205" s="216"/>
      <c r="V205" s="163"/>
    </row>
    <row r="206" spans="1:22" ht="20.100000000000001" customHeight="1">
      <c r="A206" s="49">
        <f>IF(AND(K206="○", OR(AND(L206&lt;&gt;"一般",L206&lt;&gt;"特定"),ISBLANK(M206),ISBLANK(O206))), 1001,0)</f>
        <v>0</v>
      </c>
      <c r="B206" s="49"/>
      <c r="C206" s="74"/>
      <c r="D206" s="204" t="s">
        <v>154</v>
      </c>
      <c r="E206" s="205" t="s">
        <v>121</v>
      </c>
      <c r="F206" s="206"/>
      <c r="G206" s="206"/>
      <c r="H206" s="206"/>
      <c r="I206" s="206"/>
      <c r="J206" s="207"/>
      <c r="K206" s="8"/>
      <c r="L206" s="9"/>
      <c r="M206" s="13"/>
      <c r="N206" s="20"/>
      <c r="O206" s="13"/>
      <c r="P206" s="14"/>
      <c r="Q206" s="214"/>
      <c r="R206" s="215"/>
      <c r="S206" s="215"/>
      <c r="T206" s="215"/>
      <c r="U206" s="216"/>
      <c r="V206" s="163"/>
    </row>
    <row r="207" spans="1:22" ht="20.100000000000001" customHeight="1">
      <c r="A207" s="49">
        <f>IF(AND(K207="○", OR(AND(L207&lt;&gt;"一般",L207&lt;&gt;"特定"),ISBLANK(M207),ISBLANK(O207))), 1001,0)</f>
        <v>0</v>
      </c>
      <c r="B207" s="49"/>
      <c r="C207" s="74"/>
      <c r="D207" s="204" t="s">
        <v>155</v>
      </c>
      <c r="E207" s="205" t="s">
        <v>122</v>
      </c>
      <c r="F207" s="206"/>
      <c r="G207" s="206"/>
      <c r="H207" s="206"/>
      <c r="I207" s="206"/>
      <c r="J207" s="207"/>
      <c r="K207" s="8"/>
      <c r="L207" s="9"/>
      <c r="M207" s="13"/>
      <c r="N207" s="20"/>
      <c r="O207" s="13"/>
      <c r="P207" s="14"/>
      <c r="Q207" s="214"/>
      <c r="R207" s="215"/>
      <c r="S207" s="215"/>
      <c r="T207" s="215"/>
      <c r="U207" s="216"/>
      <c r="V207" s="163"/>
    </row>
    <row r="208" spans="1:22" ht="20.100000000000001" customHeight="1">
      <c r="A208" s="49">
        <f>IF(AND(K208="○", OR(AND(L208&lt;&gt;"一般",L208&lt;&gt;"特定"),ISBLANK(M208),ISBLANK(O208))), 1001,0)</f>
        <v>0</v>
      </c>
      <c r="B208" s="49"/>
      <c r="C208" s="74"/>
      <c r="D208" s="204" t="s">
        <v>156</v>
      </c>
      <c r="E208" s="205" t="s">
        <v>123</v>
      </c>
      <c r="F208" s="206"/>
      <c r="G208" s="206"/>
      <c r="H208" s="206"/>
      <c r="I208" s="206"/>
      <c r="J208" s="207"/>
      <c r="K208" s="8"/>
      <c r="L208" s="9"/>
      <c r="M208" s="13"/>
      <c r="N208" s="20"/>
      <c r="O208" s="13"/>
      <c r="P208" s="14"/>
      <c r="Q208" s="214"/>
      <c r="R208" s="215"/>
      <c r="S208" s="215"/>
      <c r="T208" s="215"/>
      <c r="U208" s="216"/>
      <c r="V208" s="163"/>
    </row>
    <row r="209" spans="1:22" ht="20.100000000000001" customHeight="1">
      <c r="A209" s="49">
        <f>IF(AND(K209="○", OR(AND(L209&lt;&gt;"一般",L209&lt;&gt;"特定"),ISBLANK(M209),ISBLANK(O209))), 1001,0)</f>
        <v>0</v>
      </c>
      <c r="B209" s="49"/>
      <c r="C209" s="74"/>
      <c r="D209" s="204" t="s">
        <v>157</v>
      </c>
      <c r="E209" s="205" t="s">
        <v>124</v>
      </c>
      <c r="F209" s="206"/>
      <c r="G209" s="206"/>
      <c r="H209" s="206"/>
      <c r="I209" s="206"/>
      <c r="J209" s="207"/>
      <c r="K209" s="8"/>
      <c r="L209" s="9"/>
      <c r="M209" s="13"/>
      <c r="N209" s="20"/>
      <c r="O209" s="13"/>
      <c r="P209" s="14"/>
      <c r="Q209" s="214"/>
      <c r="R209" s="215"/>
      <c r="S209" s="215"/>
      <c r="T209" s="215"/>
      <c r="U209" s="216"/>
      <c r="V209" s="163"/>
    </row>
    <row r="210" spans="1:22" ht="20.100000000000001" customHeight="1">
      <c r="A210" s="49">
        <f>IF(AND(K210="○", OR(AND(L210&lt;&gt;"一般",L210&lt;&gt;"特定"),ISBLANK(M210),ISBLANK(O210))), 1001,0)</f>
        <v>0</v>
      </c>
      <c r="B210" s="49"/>
      <c r="C210" s="74"/>
      <c r="D210" s="204" t="s">
        <v>158</v>
      </c>
      <c r="E210" s="205" t="s">
        <v>125</v>
      </c>
      <c r="F210" s="206"/>
      <c r="G210" s="206"/>
      <c r="H210" s="206"/>
      <c r="I210" s="206"/>
      <c r="J210" s="207"/>
      <c r="K210" s="8"/>
      <c r="L210" s="9"/>
      <c r="M210" s="13"/>
      <c r="N210" s="20"/>
      <c r="O210" s="13"/>
      <c r="P210" s="14"/>
      <c r="Q210" s="214"/>
      <c r="R210" s="215"/>
      <c r="S210" s="215"/>
      <c r="T210" s="215"/>
      <c r="U210" s="216"/>
      <c r="V210" s="163"/>
    </row>
    <row r="211" spans="1:22" ht="20.100000000000001" customHeight="1">
      <c r="A211" s="49">
        <f>IF(AND(K211="○", OR(AND(L211&lt;&gt;"一般",L211&lt;&gt;"特定"),ISBLANK(M211),ISBLANK(O211))), 1001,0)</f>
        <v>0</v>
      </c>
      <c r="B211" s="49"/>
      <c r="C211" s="74"/>
      <c r="D211" s="204" t="s">
        <v>159</v>
      </c>
      <c r="E211" s="205" t="s">
        <v>126</v>
      </c>
      <c r="F211" s="206"/>
      <c r="G211" s="206"/>
      <c r="H211" s="206"/>
      <c r="I211" s="206"/>
      <c r="J211" s="207"/>
      <c r="K211" s="8"/>
      <c r="L211" s="9"/>
      <c r="M211" s="13"/>
      <c r="N211" s="20"/>
      <c r="O211" s="13"/>
      <c r="P211" s="14"/>
      <c r="Q211" s="214"/>
      <c r="R211" s="215"/>
      <c r="S211" s="215"/>
      <c r="T211" s="215"/>
      <c r="U211" s="216"/>
      <c r="V211" s="163"/>
    </row>
    <row r="212" spans="1:22" ht="20.100000000000001" customHeight="1">
      <c r="A212" s="49">
        <f>IF(AND(K212="○", OR(AND(L212&lt;&gt;"一般",L212&lt;&gt;"特定"),ISBLANK(M212),ISBLANK(O212))), 1001,0)</f>
        <v>0</v>
      </c>
      <c r="B212" s="49"/>
      <c r="C212" s="74"/>
      <c r="D212" s="204" t="s">
        <v>160</v>
      </c>
      <c r="E212" s="205" t="s">
        <v>127</v>
      </c>
      <c r="F212" s="206"/>
      <c r="G212" s="206"/>
      <c r="H212" s="206"/>
      <c r="I212" s="206"/>
      <c r="J212" s="207"/>
      <c r="K212" s="8"/>
      <c r="L212" s="9"/>
      <c r="M212" s="13"/>
      <c r="N212" s="20"/>
      <c r="O212" s="13"/>
      <c r="P212" s="14"/>
      <c r="Q212" s="214"/>
      <c r="R212" s="215"/>
      <c r="S212" s="215"/>
      <c r="T212" s="215"/>
      <c r="U212" s="216"/>
      <c r="V212" s="163"/>
    </row>
    <row r="213" spans="1:22" ht="20.100000000000001" customHeight="1">
      <c r="A213" s="49">
        <f>IF(AND(K213="○", OR(AND(L213&lt;&gt;"一般",L213&lt;&gt;"特定"),ISBLANK(M213),ISBLANK(O213))), 1001,0)</f>
        <v>0</v>
      </c>
      <c r="B213" s="49"/>
      <c r="C213" s="74"/>
      <c r="D213" s="204" t="s">
        <v>161</v>
      </c>
      <c r="E213" s="205" t="s">
        <v>128</v>
      </c>
      <c r="F213" s="206"/>
      <c r="G213" s="206"/>
      <c r="H213" s="206"/>
      <c r="I213" s="206"/>
      <c r="J213" s="207"/>
      <c r="K213" s="8"/>
      <c r="L213" s="9"/>
      <c r="M213" s="13"/>
      <c r="N213" s="20"/>
      <c r="O213" s="13"/>
      <c r="P213" s="14"/>
      <c r="Q213" s="214"/>
      <c r="R213" s="215"/>
      <c r="S213" s="215"/>
      <c r="T213" s="215"/>
      <c r="U213" s="216"/>
      <c r="V213" s="163"/>
    </row>
    <row r="214" spans="1:22" ht="20.100000000000001" customHeight="1">
      <c r="A214" s="49">
        <f>IF(AND(K214="○", OR(AND(L214&lt;&gt;"一般",L214&lt;&gt;"特定"),ISBLANK(M214),ISBLANK(O214))), 1001,0)</f>
        <v>0</v>
      </c>
      <c r="B214" s="49"/>
      <c r="C214" s="69"/>
      <c r="D214" s="204" t="s">
        <v>162</v>
      </c>
      <c r="E214" s="205" t="s">
        <v>129</v>
      </c>
      <c r="F214" s="206"/>
      <c r="G214" s="206"/>
      <c r="H214" s="206"/>
      <c r="I214" s="206"/>
      <c r="J214" s="207"/>
      <c r="K214" s="8"/>
      <c r="L214" s="9"/>
      <c r="M214" s="13"/>
      <c r="N214" s="20"/>
      <c r="O214" s="13"/>
      <c r="P214" s="14"/>
      <c r="Q214" s="214"/>
      <c r="R214" s="215"/>
      <c r="S214" s="215"/>
      <c r="T214" s="215"/>
      <c r="U214" s="216"/>
      <c r="V214" s="163"/>
    </row>
    <row r="215" spans="1:22" ht="20.100000000000001" customHeight="1">
      <c r="A215" s="49">
        <f>IF(AND(K215="○", OR(AND(L215&lt;&gt;"一般",L215&lt;&gt;"特定"),ISBLANK(M215),ISBLANK(O215))), 1001,0)</f>
        <v>0</v>
      </c>
      <c r="B215" s="49"/>
      <c r="C215" s="74"/>
      <c r="D215" s="204" t="s">
        <v>163</v>
      </c>
      <c r="E215" s="205" t="s">
        <v>130</v>
      </c>
      <c r="F215" s="206"/>
      <c r="G215" s="206"/>
      <c r="H215" s="206"/>
      <c r="I215" s="206"/>
      <c r="J215" s="207"/>
      <c r="K215" s="8"/>
      <c r="L215" s="9"/>
      <c r="M215" s="13"/>
      <c r="N215" s="20"/>
      <c r="O215" s="13"/>
      <c r="P215" s="14"/>
      <c r="Q215" s="214"/>
      <c r="R215" s="215"/>
      <c r="S215" s="215"/>
      <c r="T215" s="215"/>
      <c r="U215" s="216"/>
      <c r="V215" s="163"/>
    </row>
    <row r="216" spans="1:22" ht="20.100000000000001" customHeight="1">
      <c r="A216" s="49">
        <f>IF(AND(K216="○", OR(AND(L216&lt;&gt;"一般",L216&lt;&gt;"特定"),ISBLANK(M216),ISBLANK(O216))), 1001,0)</f>
        <v>0</v>
      </c>
      <c r="B216" s="49"/>
      <c r="C216" s="74"/>
      <c r="D216" s="204" t="s">
        <v>164</v>
      </c>
      <c r="E216" s="205" t="s">
        <v>131</v>
      </c>
      <c r="F216" s="206"/>
      <c r="G216" s="206"/>
      <c r="H216" s="206"/>
      <c r="I216" s="206"/>
      <c r="J216" s="207"/>
      <c r="K216" s="8"/>
      <c r="L216" s="9"/>
      <c r="M216" s="13"/>
      <c r="N216" s="20"/>
      <c r="O216" s="13"/>
      <c r="P216" s="14"/>
      <c r="Q216" s="217"/>
      <c r="R216" s="217"/>
      <c r="S216" s="217"/>
      <c r="T216" s="217"/>
      <c r="U216" s="218"/>
      <c r="V216" s="163"/>
    </row>
    <row r="217" spans="1:22" ht="20.100000000000001" customHeight="1">
      <c r="A217" s="49">
        <f>IF(AND(K217="○", OR(AND(L217&lt;&gt;"一般",L217&lt;&gt;"特定"),ISBLANK(M217),ISBLANK(O217))), 1001,0)</f>
        <v>0</v>
      </c>
      <c r="B217" s="49"/>
      <c r="C217" s="74"/>
      <c r="D217" s="204" t="s">
        <v>165</v>
      </c>
      <c r="E217" s="205" t="s">
        <v>132</v>
      </c>
      <c r="F217" s="206"/>
      <c r="G217" s="206"/>
      <c r="H217" s="206"/>
      <c r="I217" s="206"/>
      <c r="J217" s="207"/>
      <c r="K217" s="8"/>
      <c r="L217" s="9"/>
      <c r="M217" s="13"/>
      <c r="N217" s="20"/>
      <c r="O217" s="13"/>
      <c r="P217" s="14"/>
      <c r="Q217" s="214"/>
      <c r="R217" s="215"/>
      <c r="S217" s="215"/>
      <c r="T217" s="215"/>
      <c r="U217" s="216"/>
      <c r="V217" s="163"/>
    </row>
    <row r="218" spans="1:22" ht="20.100000000000001" customHeight="1">
      <c r="A218" s="49">
        <f>IF(AND(K218="○", OR(AND(L218&lt;&gt;"一般",L218&lt;&gt;"特定"),ISBLANK(M218),ISBLANK(O218))), 1001,0)</f>
        <v>0</v>
      </c>
      <c r="B218" s="49"/>
      <c r="C218" s="74"/>
      <c r="D218" s="204" t="s">
        <v>166</v>
      </c>
      <c r="E218" s="205" t="s">
        <v>133</v>
      </c>
      <c r="F218" s="206"/>
      <c r="G218" s="206"/>
      <c r="H218" s="206"/>
      <c r="I218" s="206"/>
      <c r="J218" s="207"/>
      <c r="K218" s="8"/>
      <c r="L218" s="9"/>
      <c r="M218" s="13"/>
      <c r="N218" s="20"/>
      <c r="O218" s="13"/>
      <c r="P218" s="14"/>
      <c r="Q218" s="214"/>
      <c r="R218" s="215"/>
      <c r="S218" s="215"/>
      <c r="T218" s="215"/>
      <c r="U218" s="216"/>
      <c r="V218" s="163"/>
    </row>
    <row r="219" spans="1:22" ht="20.100000000000001" customHeight="1">
      <c r="A219" s="49">
        <f>IF(AND(K219="○", OR(AND(L219&lt;&gt;"一般",L219&lt;&gt;"特定"),ISBLANK(M219),ISBLANK(O219))), 1001,0)</f>
        <v>0</v>
      </c>
      <c r="B219" s="49"/>
      <c r="C219" s="74"/>
      <c r="D219" s="204" t="s">
        <v>167</v>
      </c>
      <c r="E219" s="205" t="s">
        <v>134</v>
      </c>
      <c r="F219" s="206"/>
      <c r="G219" s="206"/>
      <c r="H219" s="206"/>
      <c r="I219" s="206"/>
      <c r="J219" s="207"/>
      <c r="K219" s="8"/>
      <c r="L219" s="9"/>
      <c r="M219" s="13"/>
      <c r="N219" s="20"/>
      <c r="O219" s="13"/>
      <c r="P219" s="14"/>
      <c r="Q219" s="214"/>
      <c r="R219" s="215"/>
      <c r="S219" s="215"/>
      <c r="T219" s="215"/>
      <c r="U219" s="216"/>
      <c r="V219" s="163"/>
    </row>
    <row r="220" spans="1:22" ht="20.100000000000001" customHeight="1">
      <c r="A220" s="49">
        <f>IF(AND(K220="○", OR(AND(L220&lt;&gt;"一般",L220&lt;&gt;"特定"),ISBLANK(M220),ISBLANK(O220))), 1001,0)</f>
        <v>0</v>
      </c>
      <c r="B220" s="49"/>
      <c r="C220" s="74"/>
      <c r="D220" s="204" t="s">
        <v>168</v>
      </c>
      <c r="E220" s="205" t="s">
        <v>135</v>
      </c>
      <c r="F220" s="206"/>
      <c r="G220" s="206"/>
      <c r="H220" s="206"/>
      <c r="I220" s="206"/>
      <c r="J220" s="207"/>
      <c r="K220" s="8"/>
      <c r="L220" s="9"/>
      <c r="M220" s="13"/>
      <c r="N220" s="20"/>
      <c r="O220" s="13"/>
      <c r="P220" s="14"/>
      <c r="Q220" s="214"/>
      <c r="R220" s="215"/>
      <c r="S220" s="215"/>
      <c r="T220" s="215"/>
      <c r="U220" s="216"/>
      <c r="V220" s="163"/>
    </row>
    <row r="221" spans="1:22" ht="20.100000000000001" customHeight="1">
      <c r="A221" s="49">
        <f>IF(AND(K221="○", OR(AND(L221&lt;&gt;"一般",L221&lt;&gt;"特定"),ISBLANK(M221),ISBLANK(O221))), 1001,0)</f>
        <v>0</v>
      </c>
      <c r="B221" s="49"/>
      <c r="C221" s="74"/>
      <c r="D221" s="204" t="s">
        <v>169</v>
      </c>
      <c r="E221" s="205" t="s">
        <v>136</v>
      </c>
      <c r="F221" s="206"/>
      <c r="G221" s="206"/>
      <c r="H221" s="206"/>
      <c r="I221" s="206"/>
      <c r="J221" s="207"/>
      <c r="K221" s="8"/>
      <c r="L221" s="9"/>
      <c r="M221" s="13"/>
      <c r="N221" s="20"/>
      <c r="O221" s="13"/>
      <c r="P221" s="14"/>
      <c r="Q221" s="214"/>
      <c r="R221" s="215"/>
      <c r="S221" s="215"/>
      <c r="T221" s="215"/>
      <c r="U221" s="216"/>
      <c r="V221" s="163"/>
    </row>
    <row r="222" spans="1:22" ht="20.100000000000001" customHeight="1">
      <c r="A222" s="49">
        <f>IF(AND(K222="○", OR(AND(L222&lt;&gt;"一般",L222&lt;&gt;"特定"),ISBLANK(M222),ISBLANK(O222))), 1001,0)</f>
        <v>0</v>
      </c>
      <c r="B222" s="49"/>
      <c r="C222" s="74"/>
      <c r="D222" s="204" t="s">
        <v>170</v>
      </c>
      <c r="E222" s="205" t="s">
        <v>137</v>
      </c>
      <c r="F222" s="206"/>
      <c r="G222" s="206"/>
      <c r="H222" s="206"/>
      <c r="I222" s="206"/>
      <c r="J222" s="207"/>
      <c r="K222" s="8"/>
      <c r="L222" s="9"/>
      <c r="M222" s="13"/>
      <c r="N222" s="20"/>
      <c r="O222" s="13"/>
      <c r="P222" s="14"/>
      <c r="Q222" s="214"/>
      <c r="R222" s="215"/>
      <c r="S222" s="215"/>
      <c r="T222" s="215"/>
      <c r="U222" s="216"/>
      <c r="V222" s="163"/>
    </row>
    <row r="223" spans="1:22" ht="20.100000000000001" customHeight="1">
      <c r="A223" s="49">
        <f>IF(AND(K223="○", OR(AND(L223&lt;&gt;"一般",L223&lt;&gt;"特定"),ISBLANK(M223),ISBLANK(O223))), 1001,0)</f>
        <v>0</v>
      </c>
      <c r="B223" s="49"/>
      <c r="C223" s="219"/>
      <c r="D223" s="220" t="s">
        <v>171</v>
      </c>
      <c r="E223" s="206" t="s">
        <v>138</v>
      </c>
      <c r="F223" s="206"/>
      <c r="G223" s="206"/>
      <c r="H223" s="206"/>
      <c r="I223" s="206"/>
      <c r="J223" s="207"/>
      <c r="K223" s="10"/>
      <c r="L223" s="9"/>
      <c r="M223" s="13"/>
      <c r="N223" s="20"/>
      <c r="O223" s="13"/>
      <c r="P223" s="14"/>
      <c r="Q223" s="221"/>
      <c r="R223" s="222"/>
      <c r="S223" s="222"/>
      <c r="T223" s="222"/>
      <c r="U223" s="223"/>
      <c r="V223" s="163"/>
    </row>
    <row r="224" spans="1:22" ht="20.100000000000001" customHeight="1">
      <c r="A224" s="49">
        <f>IF(AND(K224="○", OR(AND(L224&lt;&gt;"一般",L224&lt;&gt;"特定"),ISBLANK(M224),ISBLANK(O224),ISBLANK(Q224))), 1001,0)</f>
        <v>0</v>
      </c>
      <c r="B224" s="49"/>
      <c r="C224" s="219"/>
      <c r="D224" s="224" t="s">
        <v>175</v>
      </c>
      <c r="E224" s="225" t="s">
        <v>176</v>
      </c>
      <c r="F224" s="226"/>
      <c r="G224" s="226"/>
      <c r="H224" s="226"/>
      <c r="I224" s="226"/>
      <c r="J224" s="227"/>
      <c r="K224" s="11"/>
      <c r="L224" s="12"/>
      <c r="M224" s="15"/>
      <c r="N224" s="19"/>
      <c r="O224" s="15"/>
      <c r="P224" s="16"/>
      <c r="Q224" s="45"/>
      <c r="R224" s="46"/>
      <c r="S224" s="46"/>
      <c r="T224" s="46"/>
      <c r="U224" s="47"/>
      <c r="V224" s="163"/>
    </row>
    <row r="225" spans="1:23" ht="20.100000000000001" customHeight="1">
      <c r="A225" s="49">
        <f>IF(ISBLANK($O225), 1001, 0)</f>
        <v>1001</v>
      </c>
      <c r="B225" s="49"/>
      <c r="C225" s="219"/>
      <c r="D225" s="228" t="s">
        <v>177</v>
      </c>
      <c r="E225" s="229"/>
      <c r="F225" s="229"/>
      <c r="G225" s="229"/>
      <c r="H225" s="229"/>
      <c r="I225" s="229"/>
      <c r="J225" s="229"/>
      <c r="K225" s="229"/>
      <c r="L225" s="229"/>
      <c r="M225" s="229"/>
      <c r="N225" s="229"/>
      <c r="O225" s="17"/>
      <c r="P225" s="18"/>
      <c r="Q225" s="230"/>
      <c r="R225" s="122"/>
      <c r="S225" s="122"/>
      <c r="T225" s="122"/>
      <c r="U225" s="231"/>
      <c r="V225" s="79"/>
      <c r="W225" s="175"/>
    </row>
    <row r="226" spans="1:23" ht="20.100000000000001" customHeight="1">
      <c r="A226" s="49"/>
      <c r="B226" s="49"/>
      <c r="C226" s="74"/>
      <c r="D226" s="232"/>
      <c r="E226" s="232"/>
      <c r="F226" s="232"/>
      <c r="G226" s="232"/>
      <c r="H226" s="232"/>
      <c r="I226" s="232"/>
      <c r="J226" s="232"/>
      <c r="K226" s="232"/>
      <c r="L226" s="232"/>
      <c r="M226" s="233"/>
      <c r="N226" s="233"/>
      <c r="O226" s="233"/>
      <c r="P226" s="233"/>
      <c r="Q226" s="234"/>
      <c r="R226" s="234"/>
      <c r="S226" s="234"/>
      <c r="T226" s="234"/>
      <c r="U226" s="235"/>
      <c r="V226" s="79"/>
      <c r="W226" s="175"/>
    </row>
    <row r="227" spans="1:23" ht="15.75" customHeight="1">
      <c r="A227" s="49"/>
      <c r="B227" s="49"/>
      <c r="C227" s="91"/>
      <c r="D227" s="236"/>
      <c r="E227" s="92"/>
      <c r="F227" s="92"/>
      <c r="G227" s="92"/>
      <c r="H227" s="92"/>
      <c r="I227" s="126"/>
      <c r="J227" s="126"/>
      <c r="K227" s="126"/>
      <c r="L227" s="126"/>
      <c r="M227" s="237"/>
      <c r="N227" s="126"/>
      <c r="O227" s="127"/>
      <c r="P227" s="93"/>
      <c r="Q227" s="122"/>
      <c r="R227" s="122"/>
      <c r="S227" s="122"/>
      <c r="T227" s="122"/>
      <c r="U227" s="93"/>
      <c r="V227" s="95"/>
    </row>
    <row r="228" spans="1:23" ht="15.75" customHeight="1">
      <c r="A228" s="49"/>
      <c r="B228" s="49"/>
      <c r="C228" s="80"/>
      <c r="D228" s="80"/>
      <c r="E228" s="80"/>
      <c r="F228" s="80"/>
      <c r="G228" s="80"/>
      <c r="H228" s="80"/>
      <c r="I228" s="80"/>
      <c r="J228" s="97"/>
      <c r="K228" s="97"/>
      <c r="L228" s="97"/>
      <c r="M228" s="238"/>
      <c r="N228" s="97"/>
      <c r="O228" s="128"/>
      <c r="P228" s="97"/>
      <c r="Q228" s="123"/>
      <c r="R228" s="123"/>
      <c r="S228" s="123"/>
      <c r="T228" s="123"/>
      <c r="U228" s="97"/>
      <c r="V228" s="80"/>
    </row>
  </sheetData>
  <sheetProtection algorithmName="SHA-512" hashValue="Qo9LV8tPSqG6Tf9mwYz3hWOQhGuEML3NEKDPcmliQI2+4JG5gqp6qZQw4YnZDnoh+kSIYj2cAiQ02xhg5SK+Fg==" saltValue="SjZB1EgqLyaQ/KlWgwGEzA==" spinCount="100000" sheet="1" objects="1" scenarios="1"/>
  <dataConsolidate/>
  <mergeCells count="232">
    <mergeCell ref="Q219:U219"/>
    <mergeCell ref="Q220:U220"/>
    <mergeCell ref="Q221:U221"/>
    <mergeCell ref="Q222:U222"/>
    <mergeCell ref="Q223:U223"/>
    <mergeCell ref="Q224:U224"/>
    <mergeCell ref="I186:M186"/>
    <mergeCell ref="I188:M188"/>
    <mergeCell ref="Q210:U210"/>
    <mergeCell ref="Q211:U211"/>
    <mergeCell ref="Q212:U212"/>
    <mergeCell ref="Q213:U213"/>
    <mergeCell ref="Q214:U214"/>
    <mergeCell ref="Q215:U215"/>
    <mergeCell ref="Q216:U216"/>
    <mergeCell ref="Q217:U217"/>
    <mergeCell ref="Q218:U218"/>
    <mergeCell ref="Q201:U201"/>
    <mergeCell ref="Q202:U202"/>
    <mergeCell ref="Q203:U203"/>
    <mergeCell ref="Q204:U204"/>
    <mergeCell ref="Q205:U205"/>
    <mergeCell ref="Q206:U206"/>
    <mergeCell ref="Q207:U207"/>
    <mergeCell ref="E174:J174"/>
    <mergeCell ref="E175:J175"/>
    <mergeCell ref="E159:H159"/>
    <mergeCell ref="E160:H160"/>
    <mergeCell ref="E161:H161"/>
    <mergeCell ref="E162:H162"/>
    <mergeCell ref="P170:R170"/>
    <mergeCell ref="Q208:U208"/>
    <mergeCell ref="Q209:U209"/>
    <mergeCell ref="Q192:U192"/>
    <mergeCell ref="Q193:U193"/>
    <mergeCell ref="Q194:U194"/>
    <mergeCell ref="Q195:U195"/>
    <mergeCell ref="Q196:U196"/>
    <mergeCell ref="Q197:U197"/>
    <mergeCell ref="Q198:U198"/>
    <mergeCell ref="Q199:U199"/>
    <mergeCell ref="Q200:U200"/>
    <mergeCell ref="J187:U187"/>
    <mergeCell ref="Q191:U191"/>
    <mergeCell ref="E197:J197"/>
    <mergeCell ref="M192:N192"/>
    <mergeCell ref="M191:N191"/>
    <mergeCell ref="M193:N193"/>
    <mergeCell ref="M194:N194"/>
    <mergeCell ref="M195:N195"/>
    <mergeCell ref="M196:N196"/>
    <mergeCell ref="M197:N197"/>
    <mergeCell ref="D191:J191"/>
    <mergeCell ref="E192:J192"/>
    <mergeCell ref="E193:J193"/>
    <mergeCell ref="E194:J194"/>
    <mergeCell ref="E195:J195"/>
    <mergeCell ref="E196:J196"/>
    <mergeCell ref="I227:N227"/>
    <mergeCell ref="E198:J198"/>
    <mergeCell ref="E199:J199"/>
    <mergeCell ref="E200:J200"/>
    <mergeCell ref="E201:J201"/>
    <mergeCell ref="E202:J202"/>
    <mergeCell ref="E203:J203"/>
    <mergeCell ref="E204:J204"/>
    <mergeCell ref="E205:J205"/>
    <mergeCell ref="E206:J206"/>
    <mergeCell ref="E216:J216"/>
    <mergeCell ref="E207:J207"/>
    <mergeCell ref="M198:N198"/>
    <mergeCell ref="M199:N199"/>
    <mergeCell ref="M200:N200"/>
    <mergeCell ref="M201:N201"/>
    <mergeCell ref="M202:N202"/>
    <mergeCell ref="M203:N203"/>
    <mergeCell ref="M204:N204"/>
    <mergeCell ref="E224:J224"/>
    <mergeCell ref="E217:J217"/>
    <mergeCell ref="E218:J218"/>
    <mergeCell ref="E219:J219"/>
    <mergeCell ref="E220:J220"/>
    <mergeCell ref="C13:H13"/>
    <mergeCell ref="E14:H14"/>
    <mergeCell ref="E170:J170"/>
    <mergeCell ref="E169:U169"/>
    <mergeCell ref="P175:Q175"/>
    <mergeCell ref="L175:O175"/>
    <mergeCell ref="P174:Q174"/>
    <mergeCell ref="L174:O174"/>
    <mergeCell ref="K174:K175"/>
    <mergeCell ref="P173:Q173"/>
    <mergeCell ref="I20:M20"/>
    <mergeCell ref="I151:M151"/>
    <mergeCell ref="I159:M159"/>
    <mergeCell ref="I161:M161"/>
    <mergeCell ref="I114:U114"/>
    <mergeCell ref="I116:U116"/>
    <mergeCell ref="C109:H109"/>
    <mergeCell ref="D111:U111"/>
    <mergeCell ref="I112:U112"/>
    <mergeCell ref="E153:H153"/>
    <mergeCell ref="I153:U153"/>
    <mergeCell ref="E154:H154"/>
    <mergeCell ref="E155:H155"/>
    <mergeCell ref="I155:U155"/>
    <mergeCell ref="I149:M149"/>
    <mergeCell ref="P186:Q186"/>
    <mergeCell ref="E149:H149"/>
    <mergeCell ref="E150:H150"/>
    <mergeCell ref="I122:U122"/>
    <mergeCell ref="C146:H146"/>
    <mergeCell ref="E151:H151"/>
    <mergeCell ref="E152:H152"/>
    <mergeCell ref="I157:U157"/>
    <mergeCell ref="E158:H158"/>
    <mergeCell ref="C183:H183"/>
    <mergeCell ref="E181:H181"/>
    <mergeCell ref="C166:H166"/>
    <mergeCell ref="P172:R172"/>
    <mergeCell ref="L172:O172"/>
    <mergeCell ref="I177:M177"/>
    <mergeCell ref="J178:U178"/>
    <mergeCell ref="E163:H163"/>
    <mergeCell ref="L170:O170"/>
    <mergeCell ref="E156:H156"/>
    <mergeCell ref="D167:L167"/>
    <mergeCell ref="E171:J171"/>
    <mergeCell ref="E172:J172"/>
    <mergeCell ref="E173:J173"/>
    <mergeCell ref="I38:U38"/>
    <mergeCell ref="J74:U74"/>
    <mergeCell ref="I81:U81"/>
    <mergeCell ref="I75:U75"/>
    <mergeCell ref="J76:U76"/>
    <mergeCell ref="I79:U79"/>
    <mergeCell ref="I71:U71"/>
    <mergeCell ref="I63:M63"/>
    <mergeCell ref="I69:M69"/>
    <mergeCell ref="I73:U73"/>
    <mergeCell ref="E157:H157"/>
    <mergeCell ref="U1:V1"/>
    <mergeCell ref="E208:J208"/>
    <mergeCell ref="E209:J209"/>
    <mergeCell ref="E210:J210"/>
    <mergeCell ref="M209:N209"/>
    <mergeCell ref="M210:N210"/>
    <mergeCell ref="O191:P191"/>
    <mergeCell ref="O192:P192"/>
    <mergeCell ref="O193:P193"/>
    <mergeCell ref="O194:P194"/>
    <mergeCell ref="O195:P195"/>
    <mergeCell ref="O196:P196"/>
    <mergeCell ref="O197:P197"/>
    <mergeCell ref="O198:P198"/>
    <mergeCell ref="O199:P199"/>
    <mergeCell ref="I26:U26"/>
    <mergeCell ref="C60:H60"/>
    <mergeCell ref="I22:U22"/>
    <mergeCell ref="I24:U24"/>
    <mergeCell ref="J15:U15"/>
    <mergeCell ref="I28:U28"/>
    <mergeCell ref="I30:U30"/>
    <mergeCell ref="I32:U32"/>
    <mergeCell ref="E211:J211"/>
    <mergeCell ref="E212:J212"/>
    <mergeCell ref="E213:J213"/>
    <mergeCell ref="E214:J214"/>
    <mergeCell ref="E215:J215"/>
    <mergeCell ref="E15:H15"/>
    <mergeCell ref="I34:M34"/>
    <mergeCell ref="I36:M36"/>
    <mergeCell ref="I40:M40"/>
    <mergeCell ref="I77:U77"/>
    <mergeCell ref="I87:U87"/>
    <mergeCell ref="J89:U89"/>
    <mergeCell ref="E61:H61"/>
    <mergeCell ref="D190:U190"/>
    <mergeCell ref="L173:O173"/>
    <mergeCell ref="I179:M179"/>
    <mergeCell ref="I83:M83"/>
    <mergeCell ref="I85:M85"/>
    <mergeCell ref="I118:M118"/>
    <mergeCell ref="I120:M120"/>
    <mergeCell ref="M205:N205"/>
    <mergeCell ref="M206:N206"/>
    <mergeCell ref="M207:N207"/>
    <mergeCell ref="M208:N208"/>
    <mergeCell ref="M218:N218"/>
    <mergeCell ref="M214:N214"/>
    <mergeCell ref="O200:P200"/>
    <mergeCell ref="O201:P201"/>
    <mergeCell ref="O202:P202"/>
    <mergeCell ref="O203:P203"/>
    <mergeCell ref="O204:P204"/>
    <mergeCell ref="O205:P205"/>
    <mergeCell ref="O206:P206"/>
    <mergeCell ref="O207:P207"/>
    <mergeCell ref="O208:P208"/>
    <mergeCell ref="M211:N211"/>
    <mergeCell ref="M212:N212"/>
    <mergeCell ref="M213:N213"/>
    <mergeCell ref="O209:P209"/>
    <mergeCell ref="O210:P210"/>
    <mergeCell ref="O211:P211"/>
    <mergeCell ref="O212:P212"/>
    <mergeCell ref="O213:P213"/>
    <mergeCell ref="M215:N215"/>
    <mergeCell ref="O223:P223"/>
    <mergeCell ref="O224:P224"/>
    <mergeCell ref="O225:P225"/>
    <mergeCell ref="D225:N225"/>
    <mergeCell ref="O214:P214"/>
    <mergeCell ref="O215:P215"/>
    <mergeCell ref="O216:P216"/>
    <mergeCell ref="O217:P217"/>
    <mergeCell ref="O218:P218"/>
    <mergeCell ref="O219:P219"/>
    <mergeCell ref="O220:P220"/>
    <mergeCell ref="O221:P221"/>
    <mergeCell ref="O222:P222"/>
    <mergeCell ref="M224:N224"/>
    <mergeCell ref="M219:N219"/>
    <mergeCell ref="M220:N220"/>
    <mergeCell ref="M221:N221"/>
    <mergeCell ref="M222:N222"/>
    <mergeCell ref="M223:N223"/>
    <mergeCell ref="E221:J221"/>
    <mergeCell ref="E222:J222"/>
    <mergeCell ref="E223:J223"/>
    <mergeCell ref="M216:N216"/>
    <mergeCell ref="M217:N217"/>
  </mergeCells>
  <phoneticPr fontId="5"/>
  <conditionalFormatting sqref="I20:M20">
    <cfRule type="expression" dxfId="168" priority="169" stopIfTrue="1">
      <formula>ISBLANK($I20)</formula>
    </cfRule>
  </conditionalFormatting>
  <conditionalFormatting sqref="I22:U22">
    <cfRule type="expression" dxfId="167" priority="168" stopIfTrue="1">
      <formula>AND(I22&lt;&gt;"", OR(ISERROR(FIND("@"&amp;LEFT(I22,3)&amp;"@", 都道府県3))=FALSE, ISERROR(FIND("@"&amp;LEFT(I22,4)&amp;"@",都道府県4))=FALSE))=FALSE</formula>
    </cfRule>
  </conditionalFormatting>
  <conditionalFormatting sqref="I24:U24">
    <cfRule type="expression" dxfId="166" priority="167" stopIfTrue="1">
      <formula>ISBLANK($I24)</formula>
    </cfRule>
  </conditionalFormatting>
  <conditionalFormatting sqref="I26:U26">
    <cfRule type="expression" dxfId="165" priority="166" stopIfTrue="1">
      <formula>ISBLANK($I26)</formula>
    </cfRule>
  </conditionalFormatting>
  <conditionalFormatting sqref="I28:U28">
    <cfRule type="expression" dxfId="164" priority="165" stopIfTrue="1">
      <formula>ISBLANK($I28)</formula>
    </cfRule>
  </conditionalFormatting>
  <conditionalFormatting sqref="I30:U30">
    <cfRule type="expression" dxfId="163" priority="164" stopIfTrue="1">
      <formula>ISBLANK($I30)</formula>
    </cfRule>
  </conditionalFormatting>
  <conditionalFormatting sqref="I32:U32">
    <cfRule type="expression" dxfId="162" priority="163" stopIfTrue="1">
      <formula>ISBLANK($I32)</formula>
    </cfRule>
  </conditionalFormatting>
  <conditionalFormatting sqref="I34:M34">
    <cfRule type="expression" dxfId="161" priority="162" stopIfTrue="1">
      <formula>NOT(AND(I34&lt;&gt;"",ISNUMBER(VALUE(SUBSTITUTE(I34,"-","")))))</formula>
    </cfRule>
  </conditionalFormatting>
  <conditionalFormatting sqref="I36:M36">
    <cfRule type="expression" dxfId="160" priority="161" stopIfTrue="1">
      <formula>NOT(AND($I36&lt;&gt;"",ISNUMBER(VALUE(SUBSTITUTE($I36,"-","")))))</formula>
    </cfRule>
  </conditionalFormatting>
  <conditionalFormatting sqref="I38:U38">
    <cfRule type="expression" dxfId="159" priority="160" stopIfTrue="1">
      <formula>ISBLANK($I38)</formula>
    </cfRule>
  </conditionalFormatting>
  <conditionalFormatting sqref="I40:M40">
    <cfRule type="expression" dxfId="158" priority="159" stopIfTrue="1">
      <formula>AND($I40&lt;&gt;"一致する", $I40&lt;&gt;"一致しない")</formula>
    </cfRule>
  </conditionalFormatting>
  <conditionalFormatting sqref="I63:M63">
    <cfRule type="expression" dxfId="157" priority="158" stopIfTrue="1">
      <formula>AND(I63&lt;&gt;"しない", I63&lt;&gt;"する")</formula>
    </cfRule>
  </conditionalFormatting>
  <conditionalFormatting sqref="I69:M69">
    <cfRule type="expression" dxfId="156" priority="157" stopIfTrue="1">
      <formula>OR(AND($I63="する",ISBLANK($I69)),AND($I63="しない",NOT(ISBLANK($I69))))</formula>
    </cfRule>
  </conditionalFormatting>
  <conditionalFormatting sqref="I71:U71">
    <cfRule type="expression" dxfId="155" priority="156" stopIfTrue="1">
      <formula>OR(AND($I63="する",AND(I71&lt;&gt;"", OR(ISERROR(FIND("@"&amp;LEFT(I71,3)&amp;"@", 都道府県3))=FALSE, ISERROR(FIND("@"&amp;LEFT(I71,4)&amp;"@",都道府県4))=FALSE))=FALSE),AND($I63="しない",NOT(ISBLANK($I71))))</formula>
    </cfRule>
  </conditionalFormatting>
  <conditionalFormatting sqref="I73:U73">
    <cfRule type="expression" dxfId="154" priority="155" stopIfTrue="1">
      <formula>OR(AND($I63="する",ISBLANK($I73)),AND($I63="しない",NOT(ISBLANK($I73))))</formula>
    </cfRule>
  </conditionalFormatting>
  <conditionalFormatting sqref="I75:U75">
    <cfRule type="expression" dxfId="153" priority="154" stopIfTrue="1">
      <formula>OR(AND($I63="する",ISBLANK($I75)),AND($I63="しない",NOT(ISBLANK($I75))))</formula>
    </cfRule>
  </conditionalFormatting>
  <conditionalFormatting sqref="I77:U77">
    <cfRule type="expression" dxfId="152" priority="153" stopIfTrue="1">
      <formula>OR(AND($I63="する",ISBLANK($I77)),AND($I63="しない",NOT(ISBLANK($I77))))</formula>
    </cfRule>
  </conditionalFormatting>
  <conditionalFormatting sqref="I79:U79">
    <cfRule type="expression" dxfId="151" priority="152" stopIfTrue="1">
      <formula>OR(AND($I63="する",ISBLANK($I79)),AND($I63="しない",NOT(ISBLANK($I79))))</formula>
    </cfRule>
  </conditionalFormatting>
  <conditionalFormatting sqref="I81:U81">
    <cfRule type="expression" dxfId="150" priority="151" stopIfTrue="1">
      <formula>OR(AND($I63="する",ISBLANK($I81)),AND($I63="しない",NOT(ISBLANK($I81))))</formula>
    </cfRule>
  </conditionalFormatting>
  <conditionalFormatting sqref="I83:M83">
    <cfRule type="expression" dxfId="149" priority="150" stopIfTrue="1">
      <formula>OR(AND($I63="する",NOT(AND(I83&lt;&gt;"",ISNUMBER(VALUE(SUBSTITUTE(I83,"-","")))))), AND($I63="しない",NOT(ISBLANK($I83))))</formula>
    </cfRule>
  </conditionalFormatting>
  <conditionalFormatting sqref="I85:M85">
    <cfRule type="expression" dxfId="148" priority="149" stopIfTrue="1">
      <formula>OR(AND($I63="する",NOT(AND($I85&lt;&gt;"",ISNUMBER(VALUE(SUBSTITUTE($I85,"-","")))))), AND($I63="しない",NOT(ISBLANK($I85))))</formula>
    </cfRule>
  </conditionalFormatting>
  <conditionalFormatting sqref="I87:U87">
    <cfRule type="expression" dxfId="147" priority="148" stopIfTrue="1">
      <formula>OR(AND($I63="する",ISBLANK($I87)),AND($I63="しない",NOT(ISBLANK($I87))))</formula>
    </cfRule>
  </conditionalFormatting>
  <conditionalFormatting sqref="I112:U112">
    <cfRule type="expression" dxfId="146" priority="147" stopIfTrue="1">
      <formula>ISBLANK($I112)</formula>
    </cfRule>
  </conditionalFormatting>
  <conditionalFormatting sqref="I114:U114">
    <cfRule type="expression" dxfId="145" priority="146" stopIfTrue="1">
      <formula>ISBLANK($I114)</formula>
    </cfRule>
  </conditionalFormatting>
  <conditionalFormatting sqref="I116:U116">
    <cfRule type="expression" dxfId="144" priority="145" stopIfTrue="1">
      <formula>ISBLANK($I116)</formula>
    </cfRule>
  </conditionalFormatting>
  <conditionalFormatting sqref="I118:M118">
    <cfRule type="expression" dxfId="143" priority="144" stopIfTrue="1">
      <formula>NOT(AND($I118&lt;&gt;"",ISNUMBER(VALUE(SUBSTITUTE($I118,"-","")))))</formula>
    </cfRule>
  </conditionalFormatting>
  <conditionalFormatting sqref="I120:M120">
    <cfRule type="expression" dxfId="142" priority="143" stopIfTrue="1">
      <formula>NOT(AND($I120&lt;&gt;"",ISNUMBER(VALUE(SUBSTITUTE($I120,"-","")))))</formula>
    </cfRule>
  </conditionalFormatting>
  <conditionalFormatting sqref="I122:U122">
    <cfRule type="expression" dxfId="141" priority="142" stopIfTrue="1">
      <formula>ISBLANK($I122)</formula>
    </cfRule>
  </conditionalFormatting>
  <conditionalFormatting sqref="I149:M149">
    <cfRule type="expression" dxfId="140" priority="141" stopIfTrue="1">
      <formula>AND(I149&lt;&gt;"しない", I149&lt;&gt;"する")</formula>
    </cfRule>
  </conditionalFormatting>
  <conditionalFormatting sqref="I151:M151">
    <cfRule type="expression" dxfId="139" priority="140" stopIfTrue="1">
      <formula>AND($I149="する",ISBLANK($I151))</formula>
    </cfRule>
  </conditionalFormatting>
  <conditionalFormatting sqref="I153:U153">
    <cfRule type="expression" dxfId="138" priority="139" stopIfTrue="1">
      <formula>AND($I149="する",ISBLANK($I153))</formula>
    </cfRule>
  </conditionalFormatting>
  <conditionalFormatting sqref="I157:U157">
    <cfRule type="expression" dxfId="137" priority="138" stopIfTrue="1">
      <formula>AND($I149="する",ISBLANK($I157))</formula>
    </cfRule>
  </conditionalFormatting>
  <conditionalFormatting sqref="I159:M159">
    <cfRule type="expression" dxfId="136" priority="137" stopIfTrue="1">
      <formula>AND($I149="する",NOT(AND(I159&lt;&gt;"",ISNUMBER(VALUE(SUBSTITUTE(I159,"-",""))))))</formula>
    </cfRule>
  </conditionalFormatting>
  <conditionalFormatting sqref="I161:M161">
    <cfRule type="expression" dxfId="135" priority="136" stopIfTrue="1">
      <formula>AND($I149="する",AND(I161&lt;&gt;"",NOT(ISNUMBER(VALUE(SUBSTITUTE(I161,"-",""))))))</formula>
    </cfRule>
  </conditionalFormatting>
  <conditionalFormatting sqref="K171">
    <cfRule type="expression" dxfId="134" priority="135" stopIfTrue="1">
      <formula>$A$170&lt;&gt;0</formula>
    </cfRule>
  </conditionalFormatting>
  <conditionalFormatting sqref="K172">
    <cfRule type="expression" dxfId="133" priority="134" stopIfTrue="1">
      <formula>$A$170&lt;&gt;0</formula>
    </cfRule>
  </conditionalFormatting>
  <conditionalFormatting sqref="L172:O172">
    <cfRule type="expression" dxfId="132" priority="133" stopIfTrue="1">
      <formula>AND($K172="○",ISBLANK($L172))</formula>
    </cfRule>
  </conditionalFormatting>
  <conditionalFormatting sqref="K173">
    <cfRule type="expression" dxfId="131" priority="132" stopIfTrue="1">
      <formula>$A$170&lt;&gt;0</formula>
    </cfRule>
  </conditionalFormatting>
  <conditionalFormatting sqref="L173:O173">
    <cfRule type="expression" dxfId="130" priority="131" stopIfTrue="1">
      <formula>AND($K173="○",ISBLANK($L173))</formula>
    </cfRule>
  </conditionalFormatting>
  <conditionalFormatting sqref="K174:K175">
    <cfRule type="expression" dxfId="129" priority="130" stopIfTrue="1">
      <formula>$A$170&lt;&gt;0</formula>
    </cfRule>
  </conditionalFormatting>
  <conditionalFormatting sqref="L174:O174">
    <cfRule type="expression" dxfId="128" priority="129" stopIfTrue="1">
      <formula>AND($K$174="○",ISBLANK($L174))</formula>
    </cfRule>
  </conditionalFormatting>
  <conditionalFormatting sqref="P174:Q174">
    <cfRule type="expression" dxfId="127" priority="128" stopIfTrue="1">
      <formula>AND($K$174="○",ISBLANK($P174))</formula>
    </cfRule>
  </conditionalFormatting>
  <conditionalFormatting sqref="I177:M177">
    <cfRule type="expression" dxfId="126" priority="127" stopIfTrue="1">
      <formula>ISBLANK($I177)</formula>
    </cfRule>
  </conditionalFormatting>
  <conditionalFormatting sqref="I179:M179">
    <cfRule type="expression" dxfId="125" priority="126" stopIfTrue="1">
      <formula>ISBLANK($I179)</formula>
    </cfRule>
  </conditionalFormatting>
  <conditionalFormatting sqref="I186:M186">
    <cfRule type="expression" dxfId="124" priority="125" stopIfTrue="1">
      <formula>ISBLANK($I186)</formula>
    </cfRule>
  </conditionalFormatting>
  <conditionalFormatting sqref="P186:Q186">
    <cfRule type="expression" dxfId="123" priority="124" stopIfTrue="1">
      <formula>OR(NOT(ISNUMBER(VALUE(P186))), TRIM(P186)="", LEN(P186)&gt;6)</formula>
    </cfRule>
  </conditionalFormatting>
  <conditionalFormatting sqref="I188:M188">
    <cfRule type="expression" dxfId="122" priority="123" stopIfTrue="1">
      <formula>ISBLANK($I188)</formula>
    </cfRule>
  </conditionalFormatting>
  <conditionalFormatting sqref="K192">
    <cfRule type="expression" dxfId="121" priority="122" stopIfTrue="1">
      <formula>希望&lt;&gt;0</formula>
    </cfRule>
  </conditionalFormatting>
  <conditionalFormatting sqref="L192">
    <cfRule type="expression" dxfId="120" priority="121" stopIfTrue="1">
      <formula>AND(K192="○",AND(L192&lt;&gt;"一般",L192&lt;&gt;"特定"))</formula>
    </cfRule>
  </conditionalFormatting>
  <conditionalFormatting sqref="M192:N192">
    <cfRule type="expression" dxfId="119" priority="120" stopIfTrue="1">
      <formula>AND(K192="○", ISBLANK($M192))</formula>
    </cfRule>
  </conditionalFormatting>
  <conditionalFormatting sqref="O192:P192">
    <cfRule type="expression" dxfId="118" priority="119" stopIfTrue="1">
      <formula>AND(K192="○", ISBLANK($O192))</formula>
    </cfRule>
  </conditionalFormatting>
  <conditionalFormatting sqref="K194">
    <cfRule type="expression" dxfId="117" priority="118" stopIfTrue="1">
      <formula>希望&lt;&gt;0</formula>
    </cfRule>
  </conditionalFormatting>
  <conditionalFormatting sqref="L194">
    <cfRule type="expression" dxfId="116" priority="117" stopIfTrue="1">
      <formula>AND(K194="○",AND(L194&lt;&gt;"一般",L194&lt;&gt;"特定"))</formula>
    </cfRule>
  </conditionalFormatting>
  <conditionalFormatting sqref="M194:N194">
    <cfRule type="expression" dxfId="115" priority="116" stopIfTrue="1">
      <formula>AND(K194="○", ISBLANK($M194))</formula>
    </cfRule>
  </conditionalFormatting>
  <conditionalFormatting sqref="O194:P194">
    <cfRule type="expression" dxfId="114" priority="115" stopIfTrue="1">
      <formula>AND(K194="○", ISBLANK($O194))</formula>
    </cfRule>
  </conditionalFormatting>
  <conditionalFormatting sqref="K195">
    <cfRule type="expression" dxfId="113" priority="114" stopIfTrue="1">
      <formula>希望&lt;&gt;0</formula>
    </cfRule>
  </conditionalFormatting>
  <conditionalFormatting sqref="L195">
    <cfRule type="expression" dxfId="112" priority="113" stopIfTrue="1">
      <formula>AND(K195="○",AND(L195&lt;&gt;"一般",L195&lt;&gt;"特定"))</formula>
    </cfRule>
  </conditionalFormatting>
  <conditionalFormatting sqref="M195:N195">
    <cfRule type="expression" dxfId="111" priority="112" stopIfTrue="1">
      <formula>AND(K195="○", ISBLANK($M195))</formula>
    </cfRule>
  </conditionalFormatting>
  <conditionalFormatting sqref="O195:P195">
    <cfRule type="expression" dxfId="110" priority="111" stopIfTrue="1">
      <formula>AND(K195="○", ISBLANK($O195))</formula>
    </cfRule>
  </conditionalFormatting>
  <conditionalFormatting sqref="K196">
    <cfRule type="expression" dxfId="109" priority="110" stopIfTrue="1">
      <formula>希望&lt;&gt;0</formula>
    </cfRule>
  </conditionalFormatting>
  <conditionalFormatting sqref="L196">
    <cfRule type="expression" dxfId="108" priority="109" stopIfTrue="1">
      <formula>AND(K196="○",AND(L196&lt;&gt;"一般",L196&lt;&gt;"特定"))</formula>
    </cfRule>
  </conditionalFormatting>
  <conditionalFormatting sqref="M196:N196">
    <cfRule type="expression" dxfId="107" priority="108" stopIfTrue="1">
      <formula>AND(K196="○", ISBLANK($M196))</formula>
    </cfRule>
  </conditionalFormatting>
  <conditionalFormatting sqref="O196:P196">
    <cfRule type="expression" dxfId="106" priority="107" stopIfTrue="1">
      <formula>AND(K196="○", ISBLANK($O196))</formula>
    </cfRule>
  </conditionalFormatting>
  <conditionalFormatting sqref="K197">
    <cfRule type="expression" dxfId="105" priority="106" stopIfTrue="1">
      <formula>希望&lt;&gt;0</formula>
    </cfRule>
  </conditionalFormatting>
  <conditionalFormatting sqref="L197">
    <cfRule type="expression" dxfId="104" priority="105" stopIfTrue="1">
      <formula>AND(K197="○",AND(L197&lt;&gt;"一般",L197&lt;&gt;"特定"))</formula>
    </cfRule>
  </conditionalFormatting>
  <conditionalFormatting sqref="M197:N197">
    <cfRule type="expression" dxfId="103" priority="104" stopIfTrue="1">
      <formula>AND(K197="○", ISBLANK($M197))</formula>
    </cfRule>
  </conditionalFormatting>
  <conditionalFormatting sqref="O197:P197">
    <cfRule type="expression" dxfId="102" priority="103" stopIfTrue="1">
      <formula>AND(K197="○", ISBLANK($O197))</formula>
    </cfRule>
  </conditionalFormatting>
  <conditionalFormatting sqref="K199">
    <cfRule type="expression" dxfId="101" priority="102" stopIfTrue="1">
      <formula>希望&lt;&gt;0</formula>
    </cfRule>
  </conditionalFormatting>
  <conditionalFormatting sqref="L199">
    <cfRule type="expression" dxfId="100" priority="101" stopIfTrue="1">
      <formula>AND(K199="○",AND(L199&lt;&gt;"一般",L199&lt;&gt;"特定"))</formula>
    </cfRule>
  </conditionalFormatting>
  <conditionalFormatting sqref="M199:N199">
    <cfRule type="expression" dxfId="99" priority="100" stopIfTrue="1">
      <formula>AND(K199="○", ISBLANK($M199))</formula>
    </cfRule>
  </conditionalFormatting>
  <conditionalFormatting sqref="O199:P199">
    <cfRule type="expression" dxfId="98" priority="99" stopIfTrue="1">
      <formula>AND(K199="○", ISBLANK($O199))</formula>
    </cfRule>
  </conditionalFormatting>
  <conditionalFormatting sqref="K200">
    <cfRule type="expression" dxfId="97" priority="98" stopIfTrue="1">
      <formula>希望&lt;&gt;0</formula>
    </cfRule>
  </conditionalFormatting>
  <conditionalFormatting sqref="L200">
    <cfRule type="expression" dxfId="96" priority="97" stopIfTrue="1">
      <formula>AND(K200="○",AND(L200&lt;&gt;"一般",L200&lt;&gt;"特定"))</formula>
    </cfRule>
  </conditionalFormatting>
  <conditionalFormatting sqref="M200:N200">
    <cfRule type="expression" dxfId="95" priority="96" stopIfTrue="1">
      <formula>AND(K200="○", ISBLANK($M200))</formula>
    </cfRule>
  </conditionalFormatting>
  <conditionalFormatting sqref="O200:P200">
    <cfRule type="expression" dxfId="94" priority="95" stopIfTrue="1">
      <formula>AND(K200="○", ISBLANK($O200))</formula>
    </cfRule>
  </conditionalFormatting>
  <conditionalFormatting sqref="K201">
    <cfRule type="expression" dxfId="93" priority="94" stopIfTrue="1">
      <formula>希望&lt;&gt;0</formula>
    </cfRule>
  </conditionalFormatting>
  <conditionalFormatting sqref="L201">
    <cfRule type="expression" dxfId="92" priority="93" stopIfTrue="1">
      <formula>AND(K201="○",AND(L201&lt;&gt;"一般",L201&lt;&gt;"特定"))</formula>
    </cfRule>
  </conditionalFormatting>
  <conditionalFormatting sqref="M201:N201">
    <cfRule type="expression" dxfId="91" priority="92" stopIfTrue="1">
      <formula>AND(K201="○", ISBLANK($M201))</formula>
    </cfRule>
  </conditionalFormatting>
  <conditionalFormatting sqref="O201:P201">
    <cfRule type="expression" dxfId="90" priority="91" stopIfTrue="1">
      <formula>AND(K201="○", ISBLANK($O201))</formula>
    </cfRule>
  </conditionalFormatting>
  <conditionalFormatting sqref="K202">
    <cfRule type="expression" dxfId="89" priority="90" stopIfTrue="1">
      <formula>希望&lt;&gt;0</formula>
    </cfRule>
  </conditionalFormatting>
  <conditionalFormatting sqref="L202">
    <cfRule type="expression" dxfId="88" priority="89" stopIfTrue="1">
      <formula>AND(K202="○",AND(L202&lt;&gt;"一般",L202&lt;&gt;"特定"))</formula>
    </cfRule>
  </conditionalFormatting>
  <conditionalFormatting sqref="M202:N202">
    <cfRule type="expression" dxfId="87" priority="88" stopIfTrue="1">
      <formula>AND(K202="○", ISBLANK($M202))</formula>
    </cfRule>
  </conditionalFormatting>
  <conditionalFormatting sqref="O202:P202">
    <cfRule type="expression" dxfId="86" priority="87" stopIfTrue="1">
      <formula>AND(K202="○", ISBLANK($O202))</formula>
    </cfRule>
  </conditionalFormatting>
  <conditionalFormatting sqref="K203">
    <cfRule type="expression" dxfId="85" priority="86" stopIfTrue="1">
      <formula>希望&lt;&gt;0</formula>
    </cfRule>
  </conditionalFormatting>
  <conditionalFormatting sqref="L203">
    <cfRule type="expression" dxfId="84" priority="85" stopIfTrue="1">
      <formula>AND(K203="○",AND(L203&lt;&gt;"一般",L203&lt;&gt;"特定"))</formula>
    </cfRule>
  </conditionalFormatting>
  <conditionalFormatting sqref="M203:N203">
    <cfRule type="expression" dxfId="83" priority="84" stopIfTrue="1">
      <formula>AND(K203="○", ISBLANK($M203))</formula>
    </cfRule>
  </conditionalFormatting>
  <conditionalFormatting sqref="O203:P203">
    <cfRule type="expression" dxfId="82" priority="83" stopIfTrue="1">
      <formula>AND(K203="○", ISBLANK($O203))</formula>
    </cfRule>
  </conditionalFormatting>
  <conditionalFormatting sqref="K204">
    <cfRule type="expression" dxfId="81" priority="82" stopIfTrue="1">
      <formula>希望&lt;&gt;0</formula>
    </cfRule>
  </conditionalFormatting>
  <conditionalFormatting sqref="L204">
    <cfRule type="expression" dxfId="80" priority="81" stopIfTrue="1">
      <formula>AND(K204="○",AND(L204&lt;&gt;"一般",L204&lt;&gt;"特定"))</formula>
    </cfRule>
  </conditionalFormatting>
  <conditionalFormatting sqref="M204:N204">
    <cfRule type="expression" dxfId="79" priority="80" stopIfTrue="1">
      <formula>AND(K204="○", ISBLANK($M204))</formula>
    </cfRule>
  </conditionalFormatting>
  <conditionalFormatting sqref="O204:P204">
    <cfRule type="expression" dxfId="78" priority="79" stopIfTrue="1">
      <formula>AND(K204="○", ISBLANK($O204))</formula>
    </cfRule>
  </conditionalFormatting>
  <conditionalFormatting sqref="K206">
    <cfRule type="expression" dxfId="77" priority="78" stopIfTrue="1">
      <formula>希望&lt;&gt;0</formula>
    </cfRule>
  </conditionalFormatting>
  <conditionalFormatting sqref="L206">
    <cfRule type="expression" dxfId="76" priority="77" stopIfTrue="1">
      <formula>AND(K206="○",AND(L206&lt;&gt;"一般",L206&lt;&gt;"特定"))</formula>
    </cfRule>
  </conditionalFormatting>
  <conditionalFormatting sqref="M206:N206">
    <cfRule type="expression" dxfId="75" priority="76" stopIfTrue="1">
      <formula>AND(K206="○", ISBLANK($M206))</formula>
    </cfRule>
  </conditionalFormatting>
  <conditionalFormatting sqref="O206:P206">
    <cfRule type="expression" dxfId="74" priority="75" stopIfTrue="1">
      <formula>AND(K206="○", ISBLANK($O206))</formula>
    </cfRule>
  </conditionalFormatting>
  <conditionalFormatting sqref="K207">
    <cfRule type="expression" dxfId="73" priority="74" stopIfTrue="1">
      <formula>希望&lt;&gt;0</formula>
    </cfRule>
  </conditionalFormatting>
  <conditionalFormatting sqref="L207">
    <cfRule type="expression" dxfId="72" priority="73" stopIfTrue="1">
      <formula>AND(K207="○",AND(L207&lt;&gt;"一般",L207&lt;&gt;"特定"))</formula>
    </cfRule>
  </conditionalFormatting>
  <conditionalFormatting sqref="M207:N207">
    <cfRule type="expression" dxfId="71" priority="72" stopIfTrue="1">
      <formula>AND(K207="○", ISBLANK($M207))</formula>
    </cfRule>
  </conditionalFormatting>
  <conditionalFormatting sqref="O207:P207">
    <cfRule type="expression" dxfId="70" priority="71" stopIfTrue="1">
      <formula>AND(K207="○", ISBLANK($O207))</formula>
    </cfRule>
  </conditionalFormatting>
  <conditionalFormatting sqref="K208">
    <cfRule type="expression" dxfId="69" priority="70" stopIfTrue="1">
      <formula>希望&lt;&gt;0</formula>
    </cfRule>
  </conditionalFormatting>
  <conditionalFormatting sqref="L208">
    <cfRule type="expression" dxfId="68" priority="69" stopIfTrue="1">
      <formula>AND(K208="○",AND(L208&lt;&gt;"一般",L208&lt;&gt;"特定"))</formula>
    </cfRule>
  </conditionalFormatting>
  <conditionalFormatting sqref="M208:N208">
    <cfRule type="expression" dxfId="67" priority="68" stopIfTrue="1">
      <formula>AND(K208="○", ISBLANK($M208))</formula>
    </cfRule>
  </conditionalFormatting>
  <conditionalFormatting sqref="O208:P208">
    <cfRule type="expression" dxfId="66" priority="67" stopIfTrue="1">
      <formula>AND(K208="○", ISBLANK($O208))</formula>
    </cfRule>
  </conditionalFormatting>
  <conditionalFormatting sqref="K209">
    <cfRule type="expression" dxfId="65" priority="66" stopIfTrue="1">
      <formula>希望&lt;&gt;0</formula>
    </cfRule>
  </conditionalFormatting>
  <conditionalFormatting sqref="L209">
    <cfRule type="expression" dxfId="64" priority="65" stopIfTrue="1">
      <formula>AND(K209="○",AND(L209&lt;&gt;"一般",L209&lt;&gt;"特定"))</formula>
    </cfRule>
  </conditionalFormatting>
  <conditionalFormatting sqref="M209:N209">
    <cfRule type="expression" dxfId="63" priority="64" stopIfTrue="1">
      <formula>AND(K209="○", ISBLANK($M209))</formula>
    </cfRule>
  </conditionalFormatting>
  <conditionalFormatting sqref="O209:P209">
    <cfRule type="expression" dxfId="62" priority="63" stopIfTrue="1">
      <formula>AND(K209="○", ISBLANK($O209))</formula>
    </cfRule>
  </conditionalFormatting>
  <conditionalFormatting sqref="K210">
    <cfRule type="expression" dxfId="61" priority="62" stopIfTrue="1">
      <formula>希望&lt;&gt;0</formula>
    </cfRule>
  </conditionalFormatting>
  <conditionalFormatting sqref="L210">
    <cfRule type="expression" dxfId="60" priority="61" stopIfTrue="1">
      <formula>AND(K210="○",AND(L210&lt;&gt;"一般",L210&lt;&gt;"特定"))</formula>
    </cfRule>
  </conditionalFormatting>
  <conditionalFormatting sqref="M210:N210">
    <cfRule type="expression" dxfId="59" priority="60" stopIfTrue="1">
      <formula>AND(K210="○", ISBLANK($M210))</formula>
    </cfRule>
  </conditionalFormatting>
  <conditionalFormatting sqref="O210:P210">
    <cfRule type="expression" dxfId="58" priority="59" stopIfTrue="1">
      <formula>AND(K210="○", ISBLANK($O210))</formula>
    </cfRule>
  </conditionalFormatting>
  <conditionalFormatting sqref="K211">
    <cfRule type="expression" dxfId="57" priority="58" stopIfTrue="1">
      <formula>希望&lt;&gt;0</formula>
    </cfRule>
  </conditionalFormatting>
  <conditionalFormatting sqref="L211">
    <cfRule type="expression" dxfId="56" priority="57" stopIfTrue="1">
      <formula>AND(K211="○",AND(L211&lt;&gt;"一般",L211&lt;&gt;"特定"))</formula>
    </cfRule>
  </conditionalFormatting>
  <conditionalFormatting sqref="M211:N211">
    <cfRule type="expression" dxfId="55" priority="56" stopIfTrue="1">
      <formula>AND(K211="○", ISBLANK($M211))</formula>
    </cfRule>
  </conditionalFormatting>
  <conditionalFormatting sqref="O211:P211">
    <cfRule type="expression" dxfId="54" priority="55" stopIfTrue="1">
      <formula>AND(K211="○", ISBLANK($O211))</formula>
    </cfRule>
  </conditionalFormatting>
  <conditionalFormatting sqref="K212">
    <cfRule type="expression" dxfId="53" priority="54" stopIfTrue="1">
      <formula>希望&lt;&gt;0</formula>
    </cfRule>
  </conditionalFormatting>
  <conditionalFormatting sqref="L212">
    <cfRule type="expression" dxfId="52" priority="53" stopIfTrue="1">
      <formula>AND(K212="○",AND(L212&lt;&gt;"一般",L212&lt;&gt;"特定"))</formula>
    </cfRule>
  </conditionalFormatting>
  <conditionalFormatting sqref="M212:N212">
    <cfRule type="expression" dxfId="51" priority="52" stopIfTrue="1">
      <formula>AND(K212="○", ISBLANK($M212))</formula>
    </cfRule>
  </conditionalFormatting>
  <conditionalFormatting sqref="O212:P212">
    <cfRule type="expression" dxfId="50" priority="51" stopIfTrue="1">
      <formula>AND(K212="○", ISBLANK($O212))</formula>
    </cfRule>
  </conditionalFormatting>
  <conditionalFormatting sqref="K213">
    <cfRule type="expression" dxfId="49" priority="50" stopIfTrue="1">
      <formula>希望&lt;&gt;0</formula>
    </cfRule>
  </conditionalFormatting>
  <conditionalFormatting sqref="L213">
    <cfRule type="expression" dxfId="48" priority="49" stopIfTrue="1">
      <formula>AND(K213="○",AND(L213&lt;&gt;"一般",L213&lt;&gt;"特定"))</formula>
    </cfRule>
  </conditionalFormatting>
  <conditionalFormatting sqref="M213:N213">
    <cfRule type="expression" dxfId="47" priority="48" stopIfTrue="1">
      <formula>AND(K213="○", ISBLANK($M213))</formula>
    </cfRule>
  </conditionalFormatting>
  <conditionalFormatting sqref="O213:P213">
    <cfRule type="expression" dxfId="46" priority="47" stopIfTrue="1">
      <formula>AND(K213="○", ISBLANK($O213))</formula>
    </cfRule>
  </conditionalFormatting>
  <conditionalFormatting sqref="K214">
    <cfRule type="expression" dxfId="45" priority="46" stopIfTrue="1">
      <formula>希望&lt;&gt;0</formula>
    </cfRule>
  </conditionalFormatting>
  <conditionalFormatting sqref="L214">
    <cfRule type="expression" dxfId="44" priority="45" stopIfTrue="1">
      <formula>AND(K214="○",AND(L214&lt;&gt;"一般",L214&lt;&gt;"特定"))</formula>
    </cfRule>
  </conditionalFormatting>
  <conditionalFormatting sqref="M214:N214">
    <cfRule type="expression" dxfId="43" priority="44" stopIfTrue="1">
      <formula>AND(K214="○", ISBLANK($M214))</formula>
    </cfRule>
  </conditionalFormatting>
  <conditionalFormatting sqref="O214:P214">
    <cfRule type="expression" dxfId="42" priority="43" stopIfTrue="1">
      <formula>AND(K214="○", ISBLANK($O214))</formula>
    </cfRule>
  </conditionalFormatting>
  <conditionalFormatting sqref="K215">
    <cfRule type="expression" dxfId="41" priority="42" stopIfTrue="1">
      <formula>希望&lt;&gt;0</formula>
    </cfRule>
  </conditionalFormatting>
  <conditionalFormatting sqref="L215">
    <cfRule type="expression" dxfId="40" priority="41" stopIfTrue="1">
      <formula>AND(K215="○",AND(L215&lt;&gt;"一般",L215&lt;&gt;"特定"))</formula>
    </cfRule>
  </conditionalFormatting>
  <conditionalFormatting sqref="M215:N215">
    <cfRule type="expression" dxfId="39" priority="40" stopIfTrue="1">
      <formula>AND(K215="○", ISBLANK($M215))</formula>
    </cfRule>
  </conditionalFormatting>
  <conditionalFormatting sqref="O215:P215">
    <cfRule type="expression" dxfId="38" priority="39" stopIfTrue="1">
      <formula>AND(K215="○", ISBLANK($O215))</formula>
    </cfRule>
  </conditionalFormatting>
  <conditionalFormatting sqref="K216">
    <cfRule type="expression" dxfId="37" priority="38" stopIfTrue="1">
      <formula>希望&lt;&gt;0</formula>
    </cfRule>
  </conditionalFormatting>
  <conditionalFormatting sqref="L216">
    <cfRule type="expression" dxfId="36" priority="37" stopIfTrue="1">
      <formula>AND(K216="○",AND(L216&lt;&gt;"一般",L216&lt;&gt;"特定"))</formula>
    </cfRule>
  </conditionalFormatting>
  <conditionalFormatting sqref="M216:N216">
    <cfRule type="expression" dxfId="35" priority="36" stopIfTrue="1">
      <formula>AND(K216="○", ISBLANK($M216))</formula>
    </cfRule>
  </conditionalFormatting>
  <conditionalFormatting sqref="O216:P216">
    <cfRule type="expression" dxfId="34" priority="35" stopIfTrue="1">
      <formula>AND(K216="○", ISBLANK($O216))</formula>
    </cfRule>
  </conditionalFormatting>
  <conditionalFormatting sqref="K217">
    <cfRule type="expression" dxfId="33" priority="34" stopIfTrue="1">
      <formula>希望&lt;&gt;0</formula>
    </cfRule>
  </conditionalFormatting>
  <conditionalFormatting sqref="L217">
    <cfRule type="expression" dxfId="32" priority="33" stopIfTrue="1">
      <formula>AND(K217="○",AND(L217&lt;&gt;"一般",L217&lt;&gt;"特定"))</formula>
    </cfRule>
  </conditionalFormatting>
  <conditionalFormatting sqref="M217:N217">
    <cfRule type="expression" dxfId="31" priority="32" stopIfTrue="1">
      <formula>AND(K217="○", ISBLANK($M217))</formula>
    </cfRule>
  </conditionalFormatting>
  <conditionalFormatting sqref="O217:P217">
    <cfRule type="expression" dxfId="30" priority="31" stopIfTrue="1">
      <formula>AND(K217="○", ISBLANK($O217))</formula>
    </cfRule>
  </conditionalFormatting>
  <conditionalFormatting sqref="K218">
    <cfRule type="expression" dxfId="29" priority="30" stopIfTrue="1">
      <formula>希望&lt;&gt;0</formula>
    </cfRule>
  </conditionalFormatting>
  <conditionalFormatting sqref="L218">
    <cfRule type="expression" dxfId="28" priority="29" stopIfTrue="1">
      <formula>AND(K218="○",AND(L218&lt;&gt;"一般",L218&lt;&gt;"特定"))</formula>
    </cfRule>
  </conditionalFormatting>
  <conditionalFormatting sqref="M218:N218">
    <cfRule type="expression" dxfId="27" priority="28" stopIfTrue="1">
      <formula>AND(K218="○", ISBLANK($M218))</formula>
    </cfRule>
  </conditionalFormatting>
  <conditionalFormatting sqref="O218:P218">
    <cfRule type="expression" dxfId="26" priority="27" stopIfTrue="1">
      <formula>AND(K218="○", ISBLANK($O218))</formula>
    </cfRule>
  </conditionalFormatting>
  <conditionalFormatting sqref="K219">
    <cfRule type="expression" dxfId="25" priority="26" stopIfTrue="1">
      <formula>希望&lt;&gt;0</formula>
    </cfRule>
  </conditionalFormatting>
  <conditionalFormatting sqref="L219">
    <cfRule type="expression" dxfId="24" priority="25" stopIfTrue="1">
      <formula>AND(K219="○",AND(L219&lt;&gt;"一般",L219&lt;&gt;"特定"))</formula>
    </cfRule>
  </conditionalFormatting>
  <conditionalFormatting sqref="M219:N219">
    <cfRule type="expression" dxfId="23" priority="24" stopIfTrue="1">
      <formula>AND(K219="○", ISBLANK($M219))</formula>
    </cfRule>
  </conditionalFormatting>
  <conditionalFormatting sqref="O219:P219">
    <cfRule type="expression" dxfId="22" priority="23" stopIfTrue="1">
      <formula>AND(K219="○", ISBLANK($O219))</formula>
    </cfRule>
  </conditionalFormatting>
  <conditionalFormatting sqref="K220">
    <cfRule type="expression" dxfId="21" priority="22" stopIfTrue="1">
      <formula>希望&lt;&gt;0</formula>
    </cfRule>
  </conditionalFormatting>
  <conditionalFormatting sqref="L220">
    <cfRule type="expression" dxfId="20" priority="21" stopIfTrue="1">
      <formula>AND(K220="○",AND(L220&lt;&gt;"一般",L220&lt;&gt;"特定"))</formula>
    </cfRule>
  </conditionalFormatting>
  <conditionalFormatting sqref="M220:N220">
    <cfRule type="expression" dxfId="19" priority="20" stopIfTrue="1">
      <formula>AND(K220="○", ISBLANK($M220))</formula>
    </cfRule>
  </conditionalFormatting>
  <conditionalFormatting sqref="O220:P220">
    <cfRule type="expression" dxfId="18" priority="19" stopIfTrue="1">
      <formula>AND(K220="○", ISBLANK($O220))</formula>
    </cfRule>
  </conditionalFormatting>
  <conditionalFormatting sqref="K221">
    <cfRule type="expression" dxfId="17" priority="18" stopIfTrue="1">
      <formula>希望&lt;&gt;0</formula>
    </cfRule>
  </conditionalFormatting>
  <conditionalFormatting sqref="L221">
    <cfRule type="expression" dxfId="16" priority="17" stopIfTrue="1">
      <formula>AND(K221="○",AND(L221&lt;&gt;"一般",L221&lt;&gt;"特定"))</formula>
    </cfRule>
  </conditionalFormatting>
  <conditionalFormatting sqref="M221:N221">
    <cfRule type="expression" dxfId="15" priority="16" stopIfTrue="1">
      <formula>AND(K221="○", ISBLANK($M221))</formula>
    </cfRule>
  </conditionalFormatting>
  <conditionalFormatting sqref="O221:P221">
    <cfRule type="expression" dxfId="14" priority="15" stopIfTrue="1">
      <formula>AND(K221="○", ISBLANK($O221))</formula>
    </cfRule>
  </conditionalFormatting>
  <conditionalFormatting sqref="K222">
    <cfRule type="expression" dxfId="13" priority="14" stopIfTrue="1">
      <formula>希望&lt;&gt;0</formula>
    </cfRule>
  </conditionalFormatting>
  <conditionalFormatting sqref="L222">
    <cfRule type="expression" dxfId="12" priority="13" stopIfTrue="1">
      <formula>AND(K222="○",AND(L222&lt;&gt;"一般",L222&lt;&gt;"特定"))</formula>
    </cfRule>
  </conditionalFormatting>
  <conditionalFormatting sqref="M222:N222">
    <cfRule type="expression" dxfId="11" priority="12" stopIfTrue="1">
      <formula>AND(K222="○", ISBLANK($M222))</formula>
    </cfRule>
  </conditionalFormatting>
  <conditionalFormatting sqref="O222:P222">
    <cfRule type="expression" dxfId="10" priority="11" stopIfTrue="1">
      <formula>AND(K222="○", ISBLANK($O222))</formula>
    </cfRule>
  </conditionalFormatting>
  <conditionalFormatting sqref="K223">
    <cfRule type="expression" dxfId="9" priority="10" stopIfTrue="1">
      <formula>希望&lt;&gt;0</formula>
    </cfRule>
  </conditionalFormatting>
  <conditionalFormatting sqref="L223">
    <cfRule type="expression" dxfId="8" priority="9" stopIfTrue="1">
      <formula>AND(K223="○",AND(L223&lt;&gt;"一般",L223&lt;&gt;"特定"))</formula>
    </cfRule>
  </conditionalFormatting>
  <conditionalFormatting sqref="M223:N223">
    <cfRule type="expression" dxfId="7" priority="8" stopIfTrue="1">
      <formula>AND(K223="○", ISBLANK($M223))</formula>
    </cfRule>
  </conditionalFormatting>
  <conditionalFormatting sqref="O223:P223">
    <cfRule type="expression" dxfId="6" priority="7" stopIfTrue="1">
      <formula>AND(K223="○", ISBLANK($O223))</formula>
    </cfRule>
  </conditionalFormatting>
  <conditionalFormatting sqref="K224">
    <cfRule type="expression" dxfId="5" priority="6" stopIfTrue="1">
      <formula>希望&lt;&gt;0</formula>
    </cfRule>
  </conditionalFormatting>
  <conditionalFormatting sqref="L224">
    <cfRule type="expression" dxfId="4" priority="5" stopIfTrue="1">
      <formula>AND(K224="○",AND(L224&lt;&gt;"一般",L224&lt;&gt;"特定"))</formula>
    </cfRule>
  </conditionalFormatting>
  <conditionalFormatting sqref="M224:N224">
    <cfRule type="expression" dxfId="3" priority="4" stopIfTrue="1">
      <formula>AND(K224="○", ISBLANK($M224))</formula>
    </cfRule>
  </conditionalFormatting>
  <conditionalFormatting sqref="O224:P224">
    <cfRule type="expression" dxfId="2" priority="3" stopIfTrue="1">
      <formula>AND(K224="○", ISBLANK($O224))</formula>
    </cfRule>
  </conditionalFormatting>
  <conditionalFormatting sqref="Q224:U224">
    <cfRule type="expression" dxfId="1" priority="2" stopIfTrue="1">
      <formula>AND(K224="○", ISBLANK($Q224))</formula>
    </cfRule>
  </conditionalFormatting>
  <conditionalFormatting sqref="O225:P225">
    <cfRule type="expression" dxfId="0" priority="1" stopIfTrue="1">
      <formula>ISBLANK($O225)</formula>
    </cfRule>
  </conditionalFormatting>
  <dataValidations count="172">
    <dataValidation type="whole" imeMode="halfAlpha" allowBlank="1" showInputMessage="1" showErrorMessage="1" error="7桁の数字を入力してください" sqref="I20:M20" xr:uid="{CBB69AE1-994C-4367-8A7F-03077350CCC6}">
      <formula1>0</formula1>
      <formula2>9999999</formula2>
    </dataValidation>
    <dataValidation errorStyle="warning" imeMode="hiragana" allowBlank="1" showInputMessage="1" showErrorMessage="1" sqref="I22:U22" xr:uid="{DA4E41DD-A965-4EED-AD2A-2A3791156442}"/>
    <dataValidation errorStyle="warning" imeMode="fullKatakana" allowBlank="1" showInputMessage="1" showErrorMessage="1" sqref="I24:U24" xr:uid="{0A02A198-5EE5-4F70-A549-3E915FCA16F6}"/>
    <dataValidation errorStyle="warning" imeMode="hiragana" allowBlank="1" showInputMessage="1" showErrorMessage="1" sqref="I26:U26" xr:uid="{B590E6F0-7592-4C59-9A1A-A5F8AC992216}"/>
    <dataValidation errorStyle="warning" imeMode="hiragana" allowBlank="1" showInputMessage="1" showErrorMessage="1" sqref="I28:U28" xr:uid="{34D53B5F-2C63-4DB8-B7F9-5A4538CC68FE}"/>
    <dataValidation errorStyle="warning" imeMode="fullKatakana" allowBlank="1" showInputMessage="1" showErrorMessage="1" sqref="I30:U30" xr:uid="{0AE8FD1E-ED0E-4738-B0FB-6EBB8A335714}"/>
    <dataValidation errorStyle="warning" imeMode="hiragana" allowBlank="1" showInputMessage="1" showErrorMessage="1" sqref="I32:U32" xr:uid="{1BD0B501-525D-49F7-97D7-B1A495F8B985}"/>
    <dataValidation errorStyle="warning" imeMode="halfAlpha" allowBlank="1" showInputMessage="1" showErrorMessage="1" sqref="I34:M34" xr:uid="{86E4DF49-25DC-4CD0-A102-C755391D0546}"/>
    <dataValidation errorStyle="warning" imeMode="halfAlpha" allowBlank="1" showInputMessage="1" showErrorMessage="1" sqref="I36:M36" xr:uid="{DDB960BD-4491-41FA-8889-6E97DC1817EC}"/>
    <dataValidation errorStyle="warning" imeMode="halfAlpha" allowBlank="1" showInputMessage="1" showErrorMessage="1" sqref="I38:U38" xr:uid="{416BC79A-E74B-4231-832E-1B694C97EEA5}"/>
    <dataValidation type="list" imeMode="halfAlpha" allowBlank="1" showInputMessage="1" showErrorMessage="1" error="リストから選択してください" sqref="I40:M40" xr:uid="{7F937E2C-3BD4-49FC-B4B6-FDDD177EF63A}">
      <formula1>"一致する,一致しない"</formula1>
    </dataValidation>
    <dataValidation type="list" imeMode="halfAlpha" allowBlank="1" showInputMessage="1" showErrorMessage="1" error="リストから選択してください" sqref="I63:M63" xr:uid="{A338D853-17A3-487D-9F37-636C42E1ADA3}">
      <formula1>"しない,する"</formula1>
    </dataValidation>
    <dataValidation type="whole" imeMode="halfAlpha" allowBlank="1" showInputMessage="1" showErrorMessage="1" error="7桁の数字を入力してください" sqref="I69:M69" xr:uid="{D1CF0EC1-B727-4A75-A37E-231CBAAC088E}">
      <formula1>0</formula1>
      <formula2>9999999</formula2>
    </dataValidation>
    <dataValidation errorStyle="warning" imeMode="hiragana" allowBlank="1" showInputMessage="1" showErrorMessage="1" sqref="I71:U71" xr:uid="{10D29FDE-AD86-4F2F-A611-0EB3B038555A}"/>
    <dataValidation errorStyle="warning" imeMode="fullKatakana" allowBlank="1" showInputMessage="1" showErrorMessage="1" sqref="I73:U73" xr:uid="{6118A38E-1C04-4F66-ADFB-7311F6D61865}"/>
    <dataValidation errorStyle="warning" imeMode="hiragana" allowBlank="1" showInputMessage="1" showErrorMessage="1" sqref="I75:U75" xr:uid="{7AF0A6F9-EDF0-4B11-A2C6-78620931D45E}"/>
    <dataValidation errorStyle="warning" imeMode="hiragana" allowBlank="1" showInputMessage="1" showErrorMessage="1" sqref="I77:U77" xr:uid="{FBA7956D-3C37-4BE3-B359-274435155EBF}"/>
    <dataValidation errorStyle="warning" imeMode="fullKatakana" allowBlank="1" showInputMessage="1" showErrorMessage="1" sqref="I79:U79" xr:uid="{698DF564-AE95-4551-8D69-D05B81AE0DD0}"/>
    <dataValidation errorStyle="warning" imeMode="hiragana" allowBlank="1" showInputMessage="1" showErrorMessage="1" sqref="I81:U81" xr:uid="{0438E268-942A-4943-AAD4-A5C380FF9F7C}"/>
    <dataValidation errorStyle="warning" imeMode="halfAlpha" allowBlank="1" showInputMessage="1" showErrorMessage="1" sqref="I83:M83" xr:uid="{C37932E6-3B80-4649-92EB-933D1FE8DFF4}"/>
    <dataValidation errorStyle="warning" imeMode="halfAlpha" allowBlank="1" showInputMessage="1" showErrorMessage="1" sqref="I85:M85" xr:uid="{B4801BED-18B1-40EC-BD17-6243E3520D1D}"/>
    <dataValidation errorStyle="warning" imeMode="halfAlpha" allowBlank="1" showInputMessage="1" showErrorMessage="1" sqref="I87:U87" xr:uid="{568DC257-9822-49D5-8377-2B6E2EB9DF91}"/>
    <dataValidation errorStyle="warning" imeMode="hiragana" allowBlank="1" showInputMessage="1" showErrorMessage="1" sqref="I112:U112" xr:uid="{261CA579-AC1B-4774-8215-10772E7DCFEE}"/>
    <dataValidation errorStyle="warning" imeMode="fullKatakana" allowBlank="1" showInputMessage="1" showErrorMessage="1" sqref="I114:U114" xr:uid="{3DA60FA5-5B0A-4273-B023-7215331FAEBB}"/>
    <dataValidation errorStyle="warning" imeMode="hiragana" allowBlank="1" showInputMessage="1" showErrorMessage="1" sqref="I116:U116" xr:uid="{AAA166F4-6710-4EC7-B535-2CDEC4A7E4A3}"/>
    <dataValidation errorStyle="warning" imeMode="halfAlpha" allowBlank="1" showInputMessage="1" showErrorMessage="1" sqref="I118:M118" xr:uid="{1E4A142D-D935-4597-8FCE-95882B8D5C17}"/>
    <dataValidation errorStyle="warning" imeMode="halfAlpha" allowBlank="1" showInputMessage="1" showErrorMessage="1" sqref="I120:M120" xr:uid="{50C57914-EEF6-4453-847B-E3F29186A4CA}"/>
    <dataValidation errorStyle="warning" imeMode="halfAlpha" allowBlank="1" showInputMessage="1" showErrorMessage="1" sqref="I122:U122" xr:uid="{92D9D74D-6E65-4427-9DAD-85C61BF0BB9A}"/>
    <dataValidation type="list" imeMode="halfAlpha" allowBlank="1" showInputMessage="1" showErrorMessage="1" error="リストから選択してください" sqref="I149:M149" xr:uid="{A4C85137-A418-46BE-8590-864257C445A6}">
      <formula1>"しない,する"</formula1>
    </dataValidation>
    <dataValidation type="whole" imeMode="halfAlpha" allowBlank="1" showInputMessage="1" showErrorMessage="1" error="7桁の数字を入力してください" sqref="I151:M151" xr:uid="{111EC9FE-615B-400E-9BB2-AFBFEB20D3B6}">
      <formula1>0</formula1>
      <formula2>9999999</formula2>
    </dataValidation>
    <dataValidation errorStyle="warning" imeMode="hiragana" allowBlank="1" showInputMessage="1" showErrorMessage="1" sqref="I153:U153" xr:uid="{3677BA86-6F00-4C39-BE35-DCB30B0C42D8}"/>
    <dataValidation errorStyle="warning" imeMode="fullKatakana" allowBlank="1" showInputMessage="1" showErrorMessage="1" sqref="I155:U155" xr:uid="{E4B1DC83-BA6B-4492-AF1A-5DE149159DF3}"/>
    <dataValidation errorStyle="warning" imeMode="hiragana" allowBlank="1" showInputMessage="1" showErrorMessage="1" sqref="I157:U157" xr:uid="{F9AF7EC0-D370-4B53-A6FF-50088E043A04}"/>
    <dataValidation errorStyle="warning" imeMode="halfAlpha" allowBlank="1" showInputMessage="1" showErrorMessage="1" sqref="I159:M159" xr:uid="{5A466EAC-AAC5-4A65-8900-976FF849E0EA}"/>
    <dataValidation errorStyle="warning" imeMode="halfAlpha" allowBlank="1" showInputMessage="1" showErrorMessage="1" sqref="I161:M161" xr:uid="{2D5D95A0-72BF-4A57-8CE2-0D14035A2839}"/>
    <dataValidation type="list" imeMode="halfAlpha" allowBlank="1" showInputMessage="1" showErrorMessage="1" error="リストから選択してください" sqref="K171" xr:uid="{E87F9B59-6D5A-41F7-B40B-0DDAAB707468}">
      <formula1>"○,　"</formula1>
    </dataValidation>
    <dataValidation type="list" imeMode="halfAlpha" allowBlank="1" showInputMessage="1" showErrorMessage="1" error="リストから選択してください" sqref="K172" xr:uid="{E561AC29-F324-4294-90CB-F5EFCCF1AF18}">
      <formula1>"○,　"</formula1>
    </dataValidation>
    <dataValidation errorStyle="warning" imeMode="hiragana" allowBlank="1" showInputMessage="1" showErrorMessage="1" sqref="L172:O172" xr:uid="{4B37EFF7-947E-4CC8-829D-93046CB2C7A1}"/>
    <dataValidation type="list" imeMode="halfAlpha" allowBlank="1" showInputMessage="1" showErrorMessage="1" error="リストから選択してください" sqref="K173" xr:uid="{67FB87F2-FFAA-480D-AEF8-EEABC49CF736}">
      <formula1>"○,　"</formula1>
    </dataValidation>
    <dataValidation errorStyle="warning" imeMode="hiragana" allowBlank="1" showInputMessage="1" showErrorMessage="1" sqref="L173:O173" xr:uid="{AA9B349D-769E-4CBF-859E-5696096A56DF}"/>
    <dataValidation type="list" imeMode="halfAlpha" allowBlank="1" showInputMessage="1" showErrorMessage="1" error="リストから選択してください" sqref="K174:K175" xr:uid="{2BC44C3E-4F26-4ADB-9B71-C8470933B3F4}">
      <formula1>"○,　"</formula1>
    </dataValidation>
    <dataValidation errorStyle="warning" imeMode="hiragana" allowBlank="1" showInputMessage="1" showErrorMessage="1" sqref="L174:O174" xr:uid="{87A64014-2E07-4A11-912E-65F4E2CE3990}"/>
    <dataValidation type="whole" imeMode="halfAlpha" allowBlank="1" showInputMessage="1" showErrorMessage="1" error="有効な数字を入力してください" sqref="P174:Q174" xr:uid="{5B1E06EE-C103-484D-BA68-668777060C62}">
      <formula1>0</formula1>
      <formula2>100</formula2>
    </dataValidation>
    <dataValidation errorStyle="warning" imeMode="hiragana" allowBlank="1" showInputMessage="1" showErrorMessage="1" sqref="L175:O175" xr:uid="{C4DD83F2-3B2C-4793-A372-A027FCF848B8}"/>
    <dataValidation type="whole" imeMode="halfAlpha" allowBlank="1" showInputMessage="1" showErrorMessage="1" error="有効な数字を入力してください" sqref="P175:Q175" xr:uid="{FC1B8632-74B9-462E-8D84-4D170A04FB64}">
      <formula1>0</formula1>
      <formula2>100</formula2>
    </dataValidation>
    <dataValidation type="whole" imeMode="halfAlpha" allowBlank="1" showInputMessage="1" showErrorMessage="1" error="有効な数字を入力してください" sqref="I177:M177" xr:uid="{047CAAA8-55CC-4BA8-BE24-F6DC8E2BDB4B}">
      <formula1>0</formula1>
      <formula2>9999999999</formula2>
    </dataValidation>
    <dataValidation type="whole" imeMode="halfAlpha" allowBlank="1" showInputMessage="1" showErrorMessage="1" error="有効な数字を入力してください" sqref="I179:M179" xr:uid="{6C866EA6-4D4F-4090-94BB-4C6606FD4197}">
      <formula1>0</formula1>
      <formula2>9999999999</formula2>
    </dataValidation>
    <dataValidation type="list" imeMode="halfAlpha" allowBlank="1" showInputMessage="1" showErrorMessage="1" error="リストから選択してください" sqref="I186:M186" xr:uid="{A963C42B-528E-4BDE-A7DB-E0AF539D2ECB}">
      <formula1>許可コード</formula1>
    </dataValidation>
    <dataValidation errorStyle="warning" imeMode="halfAlpha" allowBlank="1" showInputMessage="1" showErrorMessage="1" sqref="P186:Q186" xr:uid="{D47FA3BB-CE3E-442D-8CA6-8E13CE1DF178}"/>
    <dataValidation type="date" imeMode="halfAlpha" allowBlank="1" showInputMessage="1" showErrorMessage="1" error="有効な日付を入力してください" sqref="I188:M188" xr:uid="{B8DF80CF-A0FB-4348-B7EA-629608E00D13}">
      <formula1>92</formula1>
      <formula2>73415</formula2>
    </dataValidation>
    <dataValidation type="list" imeMode="halfAlpha" allowBlank="1" showInputMessage="1" showErrorMessage="1" error="リストから選択してください" sqref="K192" xr:uid="{C244D0BF-F263-4ACA-8022-6E6BCA177E4B}">
      <formula1>"○,　"</formula1>
    </dataValidation>
    <dataValidation type="list" imeMode="halfAlpha" allowBlank="1" showInputMessage="1" showErrorMessage="1" error="リストから選択してください" sqref="L192" xr:uid="{8CFCD5FA-09C4-42EE-8228-3B15594524DB}">
      <formula1>"一般,特定,　"</formula1>
    </dataValidation>
    <dataValidation type="whole" imeMode="halfAlpha" allowBlank="1" showInputMessage="1" showErrorMessage="1" error="有効な数字を入力してください" sqref="M192:N192" xr:uid="{9A207806-268C-4188-83FE-E2748445192C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92:P192" xr:uid="{33DBC9A7-BD5C-4E70-905F-AA1B4D714272}">
      <formula1>-9999999999</formula1>
      <formula2>9999999999</formula2>
    </dataValidation>
    <dataValidation type="list" imeMode="halfAlpha" allowBlank="1" showInputMessage="1" showErrorMessage="1" error="リストから選択してください" sqref="K194" xr:uid="{0E400E50-20F9-4DF4-AAF0-B134E2372219}">
      <formula1>"○,　"</formula1>
    </dataValidation>
    <dataValidation type="list" imeMode="halfAlpha" allowBlank="1" showInputMessage="1" showErrorMessage="1" error="リストから選択してください" sqref="L194" xr:uid="{689B681A-1CAD-4030-960A-393D3AC48F4F}">
      <formula1>"一般,特定,　"</formula1>
    </dataValidation>
    <dataValidation type="whole" imeMode="halfAlpha" allowBlank="1" showInputMessage="1" showErrorMessage="1" error="有効な数字を入力してください" sqref="M194:N194" xr:uid="{F353C39C-BB4A-42D5-8AF2-C46DF377E19B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94:P194" xr:uid="{F9C9ACC5-1F4F-43D8-A853-8191B15980CC}">
      <formula1>-9999999999</formula1>
      <formula2>9999999999</formula2>
    </dataValidation>
    <dataValidation type="list" imeMode="halfAlpha" allowBlank="1" showInputMessage="1" showErrorMessage="1" error="リストから選択してください" sqref="K195" xr:uid="{8D016972-3624-4F25-B31A-83723674D13C}">
      <formula1>"○,　"</formula1>
    </dataValidation>
    <dataValidation type="list" imeMode="halfAlpha" allowBlank="1" showInputMessage="1" showErrorMessage="1" error="リストから選択してください" sqref="L195" xr:uid="{D40DBD2A-8B88-42C6-AEE4-AEFDC6AFC8B2}">
      <formula1>"一般,特定,　"</formula1>
    </dataValidation>
    <dataValidation type="whole" imeMode="halfAlpha" allowBlank="1" showInputMessage="1" showErrorMessage="1" error="有効な数字を入力してください" sqref="M195:N195" xr:uid="{436E2E20-640A-4E8B-AA3A-5AB5666A9DAD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95:P195" xr:uid="{988BCBC0-75D6-4BAF-9788-57BC28FAC1C9}">
      <formula1>-9999999999</formula1>
      <formula2>9999999999</formula2>
    </dataValidation>
    <dataValidation type="list" imeMode="halfAlpha" allowBlank="1" showInputMessage="1" showErrorMessage="1" error="リストから選択してください" sqref="K196" xr:uid="{B0CCF912-90F0-44D8-A7DB-E8CCAFD1964C}">
      <formula1>"○,　"</formula1>
    </dataValidation>
    <dataValidation type="list" imeMode="halfAlpha" allowBlank="1" showInputMessage="1" showErrorMessage="1" error="リストから選択してください" sqref="L196" xr:uid="{15749F81-F725-4957-9BA4-4A7E1A3F8705}">
      <formula1>"一般,特定,　"</formula1>
    </dataValidation>
    <dataValidation type="whole" imeMode="halfAlpha" allowBlank="1" showInputMessage="1" showErrorMessage="1" error="有効な数字を入力してください" sqref="M196:N196" xr:uid="{8E7C7DD5-6459-409A-8654-6409B5B316C4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96:P196" xr:uid="{D61AD685-28DA-4F03-9C1D-C39AC7B7206C}">
      <formula1>-9999999999</formula1>
      <formula2>9999999999</formula2>
    </dataValidation>
    <dataValidation type="list" imeMode="halfAlpha" allowBlank="1" showInputMessage="1" showErrorMessage="1" error="リストから選択してください" sqref="K197" xr:uid="{70D0D157-8EAD-40BE-A200-C316FFA78CC7}">
      <formula1>"○,　"</formula1>
    </dataValidation>
    <dataValidation type="list" imeMode="halfAlpha" allowBlank="1" showInputMessage="1" showErrorMessage="1" error="リストから選択してください" sqref="L197" xr:uid="{CB5DE823-446E-4181-9894-8043BF08E61F}">
      <formula1>"一般,特定,　"</formula1>
    </dataValidation>
    <dataValidation type="whole" imeMode="halfAlpha" allowBlank="1" showInputMessage="1" showErrorMessage="1" error="有効な数字を入力してください" sqref="M197:N197" xr:uid="{4001A391-796F-482D-B8F3-D4F9A3961BBD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97:P197" xr:uid="{13766527-BE58-4B73-AC4A-5BDA38C604A7}">
      <formula1>-9999999999</formula1>
      <formula2>9999999999</formula2>
    </dataValidation>
    <dataValidation type="list" imeMode="halfAlpha" allowBlank="1" showInputMessage="1" showErrorMessage="1" error="リストから選択してください" sqref="K199" xr:uid="{D925B637-6B27-4825-A1D6-2A691216585A}">
      <formula1>"○,　"</formula1>
    </dataValidation>
    <dataValidation type="list" imeMode="halfAlpha" allowBlank="1" showInputMessage="1" showErrorMessage="1" error="リストから選択してください" sqref="L199" xr:uid="{7DDFF819-D44B-4C25-B531-0DF66338CD41}">
      <formula1>"一般,特定,　"</formula1>
    </dataValidation>
    <dataValidation type="whole" imeMode="halfAlpha" allowBlank="1" showInputMessage="1" showErrorMessage="1" error="有効な数字を入力してください" sqref="M199:N199" xr:uid="{535FFA99-6B68-4FC8-BF43-B121317F594C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99:P199" xr:uid="{A5FEBB63-08AF-4AE1-B842-303B16296F47}">
      <formula1>-9999999999</formula1>
      <formula2>9999999999</formula2>
    </dataValidation>
    <dataValidation type="list" imeMode="halfAlpha" allowBlank="1" showInputMessage="1" showErrorMessage="1" error="リストから選択してください" sqref="K200" xr:uid="{E63A0B3A-33F2-4FCC-AF9F-0B931708A476}">
      <formula1>"○,　"</formula1>
    </dataValidation>
    <dataValidation type="list" imeMode="halfAlpha" allowBlank="1" showInputMessage="1" showErrorMessage="1" error="リストから選択してください" sqref="L200" xr:uid="{58CCC431-8011-4417-BE02-23514DDE84E9}">
      <formula1>"一般,特定,　"</formula1>
    </dataValidation>
    <dataValidation type="whole" imeMode="halfAlpha" allowBlank="1" showInputMessage="1" showErrorMessage="1" error="有効な数字を入力してください" sqref="M200:N200" xr:uid="{BE0C5B5F-349E-408D-BD85-F79B5FE68778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200:P200" xr:uid="{15636E39-2964-4EC8-912D-DE501F105C08}">
      <formula1>-9999999999</formula1>
      <formula2>9999999999</formula2>
    </dataValidation>
    <dataValidation type="list" imeMode="halfAlpha" allowBlank="1" showInputMessage="1" showErrorMessage="1" error="リストから選択してください" sqref="K201" xr:uid="{38D27AA2-492A-4A39-B8C6-07B3768ACDCA}">
      <formula1>"○,　"</formula1>
    </dataValidation>
    <dataValidation type="list" imeMode="halfAlpha" allowBlank="1" showInputMessage="1" showErrorMessage="1" error="リストから選択してください" sqref="L201" xr:uid="{321545AB-3E00-4750-A7F6-5581BBF311F8}">
      <formula1>"一般,特定,　"</formula1>
    </dataValidation>
    <dataValidation type="whole" imeMode="halfAlpha" allowBlank="1" showInputMessage="1" showErrorMessage="1" error="有効な数字を入力してください" sqref="M201:N201" xr:uid="{0A0138FE-695A-4614-BDE4-7B66919114FE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201:P201" xr:uid="{EAD24829-5922-4298-B0D6-CF54246E363B}">
      <formula1>-9999999999</formula1>
      <formula2>9999999999</formula2>
    </dataValidation>
    <dataValidation type="list" imeMode="halfAlpha" allowBlank="1" showInputMessage="1" showErrorMessage="1" error="リストから選択してください" sqref="K202" xr:uid="{D9A59580-59EE-48C2-BAB4-23E389555C7A}">
      <formula1>"○,　"</formula1>
    </dataValidation>
    <dataValidation type="list" imeMode="halfAlpha" allowBlank="1" showInputMessage="1" showErrorMessage="1" error="リストから選択してください" sqref="L202" xr:uid="{6A3455D4-F5B3-4C3A-A224-73826FEC3CD7}">
      <formula1>"一般,特定,　"</formula1>
    </dataValidation>
    <dataValidation type="whole" imeMode="halfAlpha" allowBlank="1" showInputMessage="1" showErrorMessage="1" error="有効な数字を入力してください" sqref="M202:N202" xr:uid="{1C281C7D-6D33-4EB9-9755-5A1063DD6F35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202:P202" xr:uid="{F41BB7C8-A61E-4145-AE62-ED0C66AF9F23}">
      <formula1>-9999999999</formula1>
      <formula2>9999999999</formula2>
    </dataValidation>
    <dataValidation type="list" imeMode="halfAlpha" allowBlank="1" showInputMessage="1" showErrorMessage="1" error="リストから選択してください" sqref="K203" xr:uid="{2F1AE8D1-3146-4679-9CF4-2444A5672B6F}">
      <formula1>"○,　"</formula1>
    </dataValidation>
    <dataValidation type="list" imeMode="halfAlpha" allowBlank="1" showInputMessage="1" showErrorMessage="1" error="リストから選択してください" sqref="L203" xr:uid="{31ED8B06-3170-48E3-AB06-7B6BF98D0CD6}">
      <formula1>"一般,特定,　"</formula1>
    </dataValidation>
    <dataValidation type="whole" imeMode="halfAlpha" allowBlank="1" showInputMessage="1" showErrorMessage="1" error="有効な数字を入力してください" sqref="M203:N203" xr:uid="{A628A42D-D191-44E7-AFAA-E455EB35564D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203:P203" xr:uid="{BE003D5A-A058-40A3-A920-BF520F729BF4}">
      <formula1>-9999999999</formula1>
      <formula2>9999999999</formula2>
    </dataValidation>
    <dataValidation type="list" imeMode="halfAlpha" allowBlank="1" showInputMessage="1" showErrorMessage="1" error="リストから選択してください" sqref="K204" xr:uid="{A10D72A0-D244-4F9A-BBF6-B384C9D3C8EF}">
      <formula1>"○,　"</formula1>
    </dataValidation>
    <dataValidation type="list" imeMode="halfAlpha" allowBlank="1" showInputMessage="1" showErrorMessage="1" error="リストから選択してください" sqref="L204" xr:uid="{AFB74737-6329-44FB-ABDD-881475E891D4}">
      <formula1>"一般,特定,　"</formula1>
    </dataValidation>
    <dataValidation type="whole" imeMode="halfAlpha" allowBlank="1" showInputMessage="1" showErrorMessage="1" error="有効な数字を入力してください" sqref="M204:N204" xr:uid="{DC8AD0D2-CF19-4B3A-BFEB-F4D1511103DF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204:P204" xr:uid="{C8F81813-077E-4888-8EC4-A364E14D4E39}">
      <formula1>-9999999999</formula1>
      <formula2>9999999999</formula2>
    </dataValidation>
    <dataValidation type="list" imeMode="halfAlpha" allowBlank="1" showInputMessage="1" showErrorMessage="1" error="リストから選択してください" sqref="K206" xr:uid="{0A6FBE4D-927F-4B3C-B64E-B62AE11640A5}">
      <formula1>"○,　"</formula1>
    </dataValidation>
    <dataValidation type="list" imeMode="halfAlpha" allowBlank="1" showInputMessage="1" showErrorMessage="1" error="リストから選択してください" sqref="L206" xr:uid="{0F6C3498-B7FF-41A0-8470-8FFC7F8EA0A7}">
      <formula1>"一般,特定,　"</formula1>
    </dataValidation>
    <dataValidation type="whole" imeMode="halfAlpha" allowBlank="1" showInputMessage="1" showErrorMessage="1" error="有効な数字を入力してください" sqref="M206:N206" xr:uid="{8D731A1B-AF89-4907-87D9-DDD00945635A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206:P206" xr:uid="{280D04D5-8E11-439A-A2E3-50154BF68CB3}">
      <formula1>-9999999999</formula1>
      <formula2>9999999999</formula2>
    </dataValidation>
    <dataValidation type="list" imeMode="halfAlpha" allowBlank="1" showInputMessage="1" showErrorMessage="1" error="リストから選択してください" sqref="K207" xr:uid="{F0E37465-4BD7-4DAB-928E-D9F561774878}">
      <formula1>"○,　"</formula1>
    </dataValidation>
    <dataValidation type="list" imeMode="halfAlpha" allowBlank="1" showInputMessage="1" showErrorMessage="1" error="リストから選択してください" sqref="L207" xr:uid="{4DE26BF5-B74A-4C38-98E5-581A86542930}">
      <formula1>"一般,特定,　"</formula1>
    </dataValidation>
    <dataValidation type="whole" imeMode="halfAlpha" allowBlank="1" showInputMessage="1" showErrorMessage="1" error="有効な数字を入力してください" sqref="M207:N207" xr:uid="{0A1C2D73-6027-4829-B73E-4ADE88A0E1E6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207:P207" xr:uid="{29F7A272-2006-4631-8054-53D334F149C4}">
      <formula1>-9999999999</formula1>
      <formula2>9999999999</formula2>
    </dataValidation>
    <dataValidation type="list" imeMode="halfAlpha" allowBlank="1" showInputMessage="1" showErrorMessage="1" error="リストから選択してください" sqref="K208" xr:uid="{6BEC515B-A9BE-4A1D-A41E-4A7C0F0C94CB}">
      <formula1>"○,　"</formula1>
    </dataValidation>
    <dataValidation type="list" imeMode="halfAlpha" allowBlank="1" showInputMessage="1" showErrorMessage="1" error="リストから選択してください" sqref="L208" xr:uid="{1A3D2432-1473-491C-B161-4B0094D7279D}">
      <formula1>"一般,特定,　"</formula1>
    </dataValidation>
    <dataValidation type="whole" imeMode="halfAlpha" allowBlank="1" showInputMessage="1" showErrorMessage="1" error="有効な数字を入力してください" sqref="M208:N208" xr:uid="{7923753F-781F-487D-9F40-80585DB85D55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208:P208" xr:uid="{A01C7E8F-612A-4527-B75E-B216B09AE12E}">
      <formula1>-9999999999</formula1>
      <formula2>9999999999</formula2>
    </dataValidation>
    <dataValidation type="list" imeMode="halfAlpha" allowBlank="1" showInputMessage="1" showErrorMessage="1" error="リストから選択してください" sqref="K209" xr:uid="{D79675B2-3BC4-46C4-9B1E-303952FA6BB9}">
      <formula1>"○,　"</formula1>
    </dataValidation>
    <dataValidation type="list" imeMode="halfAlpha" allowBlank="1" showInputMessage="1" showErrorMessage="1" error="リストから選択してください" sqref="L209" xr:uid="{DB2A0F12-8A21-433C-B300-5FF763AFFC26}">
      <formula1>"一般,特定,　"</formula1>
    </dataValidation>
    <dataValidation type="whole" imeMode="halfAlpha" allowBlank="1" showInputMessage="1" showErrorMessage="1" error="有効な数字を入力してください" sqref="M209:N209" xr:uid="{A0721AF3-FB77-4AAC-A0F5-9DC1130459AB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209:P209" xr:uid="{81C1A6E6-DCD2-4CBD-A986-775F81E2089C}">
      <formula1>-9999999999</formula1>
      <formula2>9999999999</formula2>
    </dataValidation>
    <dataValidation type="list" imeMode="halfAlpha" allowBlank="1" showInputMessage="1" showErrorMessage="1" error="リストから選択してください" sqref="K210" xr:uid="{33BD0D91-FF46-4E37-964D-DFFCC7DDCEAC}">
      <formula1>"○,　"</formula1>
    </dataValidation>
    <dataValidation type="list" imeMode="halfAlpha" allowBlank="1" showInputMessage="1" showErrorMessage="1" error="リストから選択してください" sqref="L210" xr:uid="{9BA92476-5A1F-4598-8CC1-7B8C7F3A1F91}">
      <formula1>"一般,特定,　"</formula1>
    </dataValidation>
    <dataValidation type="whole" imeMode="halfAlpha" allowBlank="1" showInputMessage="1" showErrorMessage="1" error="有効な数字を入力してください" sqref="M210:N210" xr:uid="{915E0A50-0288-4AEF-9E41-1FA5EF82ED53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210:P210" xr:uid="{BFF121A9-4EC9-45C2-9701-D4B8D655790A}">
      <formula1>-9999999999</formula1>
      <formula2>9999999999</formula2>
    </dataValidation>
    <dataValidation type="list" imeMode="halfAlpha" allowBlank="1" showInputMessage="1" showErrorMessage="1" error="リストから選択してください" sqref="K211" xr:uid="{0CD89A76-BB04-46BA-91CE-C585676AB327}">
      <formula1>"○,　"</formula1>
    </dataValidation>
    <dataValidation type="list" imeMode="halfAlpha" allowBlank="1" showInputMessage="1" showErrorMessage="1" error="リストから選択してください" sqref="L211" xr:uid="{4B12968E-EFC8-4F6E-80D0-CB2946A707EB}">
      <formula1>"一般,特定,　"</formula1>
    </dataValidation>
    <dataValidation type="whole" imeMode="halfAlpha" allowBlank="1" showInputMessage="1" showErrorMessage="1" error="有効な数字を入力してください" sqref="M211:N211" xr:uid="{ED2479DC-44C9-44AC-8929-ED15C427EF8A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211:P211" xr:uid="{FC78A5F0-D41E-469F-9AC3-891AD204D712}">
      <formula1>-9999999999</formula1>
      <formula2>9999999999</formula2>
    </dataValidation>
    <dataValidation type="list" imeMode="halfAlpha" allowBlank="1" showInputMessage="1" showErrorMessage="1" error="リストから選択してください" sqref="K212" xr:uid="{F9EDF632-C272-43E0-B549-B8CF624B3341}">
      <formula1>"○,　"</formula1>
    </dataValidation>
    <dataValidation type="list" imeMode="halfAlpha" allowBlank="1" showInputMessage="1" showErrorMessage="1" error="リストから選択してください" sqref="L212" xr:uid="{F63FF603-887C-4447-800C-6238AC961725}">
      <formula1>"一般,特定,　"</formula1>
    </dataValidation>
    <dataValidation type="whole" imeMode="halfAlpha" allowBlank="1" showInputMessage="1" showErrorMessage="1" error="有効な数字を入力してください" sqref="M212:N212" xr:uid="{653467DC-5F34-4C28-A438-975A8F969F09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212:P212" xr:uid="{E4CD7E11-C13D-437A-ACB2-81DCBAEC1F4F}">
      <formula1>-9999999999</formula1>
      <formula2>9999999999</formula2>
    </dataValidation>
    <dataValidation type="list" imeMode="halfAlpha" allowBlank="1" showInputMessage="1" showErrorMessage="1" error="リストから選択してください" sqref="K213" xr:uid="{284C0D0B-57DD-4109-972A-119EB041303A}">
      <formula1>"○,　"</formula1>
    </dataValidation>
    <dataValidation type="list" imeMode="halfAlpha" allowBlank="1" showInputMessage="1" showErrorMessage="1" error="リストから選択してください" sqref="L213" xr:uid="{F0470AB5-5A0B-4B2E-AAA3-CAAE22F0F170}">
      <formula1>"一般,特定,　"</formula1>
    </dataValidation>
    <dataValidation type="whole" imeMode="halfAlpha" allowBlank="1" showInputMessage="1" showErrorMessage="1" error="有効な数字を入力してください" sqref="M213:N213" xr:uid="{7D4C0D3C-088D-4FF1-B728-08470240FCE7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213:P213" xr:uid="{605AEC67-1761-43E9-9DED-DAA0F1514512}">
      <formula1>-9999999999</formula1>
      <formula2>9999999999</formula2>
    </dataValidation>
    <dataValidation type="list" imeMode="halfAlpha" allowBlank="1" showInputMessage="1" showErrorMessage="1" error="リストから選択してください" sqref="K214" xr:uid="{B8D06235-CFDF-4890-B6AE-2DEC15DE8EF4}">
      <formula1>"○,　"</formula1>
    </dataValidation>
    <dataValidation type="list" imeMode="halfAlpha" allowBlank="1" showInputMessage="1" showErrorMessage="1" error="リストから選択してください" sqref="L214" xr:uid="{B4429CBF-7894-45F5-B6B5-1653950C59B5}">
      <formula1>"一般,特定,　"</formula1>
    </dataValidation>
    <dataValidation type="whole" imeMode="halfAlpha" allowBlank="1" showInputMessage="1" showErrorMessage="1" error="有効な数字を入力してください" sqref="M214:N214" xr:uid="{F5B248FF-7183-4BE1-9FD5-BA98E4F8E59D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214:P214" xr:uid="{05F89D0E-8C26-404B-A43B-E60B763F9B78}">
      <formula1>-9999999999</formula1>
      <formula2>9999999999</formula2>
    </dataValidation>
    <dataValidation type="list" imeMode="halfAlpha" allowBlank="1" showInputMessage="1" showErrorMessage="1" error="リストから選択してください" sqref="K215" xr:uid="{5E32C9C7-99CC-4151-BCC7-BF745F529CD0}">
      <formula1>"○,　"</formula1>
    </dataValidation>
    <dataValidation type="list" imeMode="halfAlpha" allowBlank="1" showInputMessage="1" showErrorMessage="1" error="リストから選択してください" sqref="L215" xr:uid="{42DE864B-27DE-44B2-A071-6D994CF61AD4}">
      <formula1>"一般,特定,　"</formula1>
    </dataValidation>
    <dataValidation type="whole" imeMode="halfAlpha" allowBlank="1" showInputMessage="1" showErrorMessage="1" error="有効な数字を入力してください" sqref="M215:N215" xr:uid="{172E9A99-44E5-4011-A0F4-5D403EE52D08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215:P215" xr:uid="{746C34CC-7E21-4D42-883E-3B4482477D72}">
      <formula1>-9999999999</formula1>
      <formula2>9999999999</formula2>
    </dataValidation>
    <dataValidation type="list" imeMode="halfAlpha" allowBlank="1" showInputMessage="1" showErrorMessage="1" error="リストから選択してください" sqref="K216" xr:uid="{6A578A6C-38CA-4B0A-841F-464FDCA2B6C5}">
      <formula1>"○,　"</formula1>
    </dataValidation>
    <dataValidation type="list" imeMode="halfAlpha" allowBlank="1" showInputMessage="1" showErrorMessage="1" error="リストから選択してください" sqref="L216" xr:uid="{68255B3C-E1D2-4F6F-9CAD-0100F55D90D5}">
      <formula1>"一般,特定,　"</formula1>
    </dataValidation>
    <dataValidation type="whole" imeMode="halfAlpha" allowBlank="1" showInputMessage="1" showErrorMessage="1" error="有効な数字を入力してください" sqref="M216:N216" xr:uid="{F46FD577-9C24-4419-9F5C-4CCBC6B66F68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216:P216" xr:uid="{5FBD8F04-1C35-4932-BD6E-B4F975BF6EAC}">
      <formula1>-9999999999</formula1>
      <formula2>9999999999</formula2>
    </dataValidation>
    <dataValidation type="list" imeMode="halfAlpha" allowBlank="1" showInputMessage="1" showErrorMessage="1" error="リストから選択してください" sqref="K217" xr:uid="{7B6B641F-7B62-4800-8942-93A59892C65A}">
      <formula1>"○,　"</formula1>
    </dataValidation>
    <dataValidation type="list" imeMode="halfAlpha" allowBlank="1" showInputMessage="1" showErrorMessage="1" error="リストから選択してください" sqref="L217" xr:uid="{F2077E23-7419-43C1-9636-E409E5600DCF}">
      <formula1>"一般,特定,　"</formula1>
    </dataValidation>
    <dataValidation type="whole" imeMode="halfAlpha" allowBlank="1" showInputMessage="1" showErrorMessage="1" error="有効な数字を入力してください" sqref="M217:N217" xr:uid="{8F22FC0E-9AC9-40E5-BE17-A2EDA9A835EE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217:P217" xr:uid="{CCCF293A-4EC8-431A-9640-AD894D78B2B8}">
      <formula1>-9999999999</formula1>
      <formula2>9999999999</formula2>
    </dataValidation>
    <dataValidation type="list" imeMode="halfAlpha" allowBlank="1" showInputMessage="1" showErrorMessage="1" error="リストから選択してください" sqref="K218" xr:uid="{C810ACA6-BEAA-4DEB-994D-3EBCF14801BB}">
      <formula1>"○,　"</formula1>
    </dataValidation>
    <dataValidation type="list" imeMode="halfAlpha" allowBlank="1" showInputMessage="1" showErrorMessage="1" error="リストから選択してください" sqref="L218" xr:uid="{F285A853-875F-47AD-9508-D23F7610C42C}">
      <formula1>"一般,特定,　"</formula1>
    </dataValidation>
    <dataValidation type="whole" imeMode="halfAlpha" allowBlank="1" showInputMessage="1" showErrorMessage="1" error="有効な数字を入力してください" sqref="M218:N218" xr:uid="{C72F4E93-2A02-4729-BED5-5F2EBCA0C481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218:P218" xr:uid="{8EB66794-5DAF-46DB-BF22-B1246C37526D}">
      <formula1>-9999999999</formula1>
      <formula2>9999999999</formula2>
    </dataValidation>
    <dataValidation type="list" imeMode="halfAlpha" allowBlank="1" showInputMessage="1" showErrorMessage="1" error="リストから選択してください" sqref="K219" xr:uid="{CF52FD86-EE1F-4456-B546-B2F990A6BF9A}">
      <formula1>"○,　"</formula1>
    </dataValidation>
    <dataValidation type="list" imeMode="halfAlpha" allowBlank="1" showInputMessage="1" showErrorMessage="1" error="リストから選択してください" sqref="L219" xr:uid="{447C42B1-CCD5-4C5E-A142-F8464C7FA482}">
      <formula1>"一般,特定,　"</formula1>
    </dataValidation>
    <dataValidation type="whole" imeMode="halfAlpha" allowBlank="1" showInputMessage="1" showErrorMessage="1" error="有効な数字を入力してください" sqref="M219:N219" xr:uid="{7878B45F-FFE4-4263-8E14-B7918D613AF8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219:P219" xr:uid="{CA7A3676-AF3E-4954-AE9A-42F5B6C61992}">
      <formula1>-9999999999</formula1>
      <formula2>9999999999</formula2>
    </dataValidation>
    <dataValidation type="list" imeMode="halfAlpha" allowBlank="1" showInputMessage="1" showErrorMessage="1" error="リストから選択してください" sqref="K220" xr:uid="{37582A45-BA15-418D-B9E5-C4DA1D5C44D9}">
      <formula1>"○,　"</formula1>
    </dataValidation>
    <dataValidation type="list" imeMode="halfAlpha" allowBlank="1" showInputMessage="1" showErrorMessage="1" error="リストから選択してください" sqref="L220" xr:uid="{14C60644-C5EC-45A6-8459-577404D9E4CB}">
      <formula1>"一般,特定,　"</formula1>
    </dataValidation>
    <dataValidation type="whole" imeMode="halfAlpha" allowBlank="1" showInputMessage="1" showErrorMessage="1" error="有効な数字を入力してください" sqref="M220:N220" xr:uid="{5AB1A08F-6ACD-4479-BC05-1FB166D363FE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220:P220" xr:uid="{FE73F500-6D91-4A53-B47C-7B00DEDE288F}">
      <formula1>-9999999999</formula1>
      <formula2>9999999999</formula2>
    </dataValidation>
    <dataValidation type="list" imeMode="halfAlpha" allowBlank="1" showInputMessage="1" showErrorMessage="1" error="リストから選択してください" sqref="K221" xr:uid="{B776C72F-545B-4494-B23A-2D8FC2D8AAFD}">
      <formula1>"○,　"</formula1>
    </dataValidation>
    <dataValidation type="list" imeMode="halfAlpha" allowBlank="1" showInputMessage="1" showErrorMessage="1" error="リストから選択してください" sqref="L221" xr:uid="{6122C4DC-2767-4A3D-9B27-50ED275BA95C}">
      <formula1>"一般,特定,　"</formula1>
    </dataValidation>
    <dataValidation type="whole" imeMode="halfAlpha" allowBlank="1" showInputMessage="1" showErrorMessage="1" error="有効な数字を入力してください" sqref="M221:N221" xr:uid="{A9A7C91C-DCB9-40E7-B9D1-C1CA6E3ADDB1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221:P221" xr:uid="{DBC80E2C-C529-4B4F-A3FD-2B9A91055B75}">
      <formula1>-9999999999</formula1>
      <formula2>9999999999</formula2>
    </dataValidation>
    <dataValidation type="list" imeMode="halfAlpha" allowBlank="1" showInputMessage="1" showErrorMessage="1" error="リストから選択してください" sqref="K222" xr:uid="{5EFCC699-298E-4781-930E-C732D2CFC3B0}">
      <formula1>"○,　"</formula1>
    </dataValidation>
    <dataValidation type="list" imeMode="halfAlpha" allowBlank="1" showInputMessage="1" showErrorMessage="1" error="リストから選択してください" sqref="L222" xr:uid="{85C97225-FAB9-411F-8A71-074F3FD1DECC}">
      <formula1>"一般,特定,　"</formula1>
    </dataValidation>
    <dataValidation type="whole" imeMode="halfAlpha" allowBlank="1" showInputMessage="1" showErrorMessage="1" error="有効な数字を入力してください" sqref="M222:N222" xr:uid="{AE5EE582-3178-4A98-A901-97119E9C66DE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222:P222" xr:uid="{70FF4DFD-6748-466B-9BB3-933874A91634}">
      <formula1>-9999999999</formula1>
      <formula2>9999999999</formula2>
    </dataValidation>
    <dataValidation type="list" imeMode="halfAlpha" allowBlank="1" showInputMessage="1" showErrorMessage="1" error="リストから選択してください" sqref="K223" xr:uid="{3089B617-9246-4317-AEBA-1CFD298971EC}">
      <formula1>"○,　"</formula1>
    </dataValidation>
    <dataValidation type="list" imeMode="halfAlpha" allowBlank="1" showInputMessage="1" showErrorMessage="1" error="リストから選択してください" sqref="L223" xr:uid="{AF3F8290-3AB5-48D8-8C33-F92DD4C38B46}">
      <formula1>"一般,特定,　"</formula1>
    </dataValidation>
    <dataValidation type="whole" imeMode="halfAlpha" allowBlank="1" showInputMessage="1" showErrorMessage="1" error="有効な数字を入力してください" sqref="M223:N223" xr:uid="{52B971B5-0893-4675-82D1-7D317F2D571D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223:P223" xr:uid="{089B4A64-6F7E-4628-9598-A24530D1F42F}">
      <formula1>-9999999999</formula1>
      <formula2>9999999999</formula2>
    </dataValidation>
    <dataValidation type="list" imeMode="halfAlpha" allowBlank="1" showInputMessage="1" showErrorMessage="1" error="リストから選択してください" sqref="K224" xr:uid="{0AADE8F2-F2C7-4B4E-A523-AD914C247B29}">
      <formula1>"○,　"</formula1>
    </dataValidation>
    <dataValidation type="list" imeMode="halfAlpha" allowBlank="1" showInputMessage="1" showErrorMessage="1" error="リストから選択してください" sqref="L224" xr:uid="{D43E33A0-ACD8-409A-8394-677B35D4F7EA}">
      <formula1>"一般,特定,　"</formula1>
    </dataValidation>
    <dataValidation type="whole" imeMode="halfAlpha" allowBlank="1" showInputMessage="1" showErrorMessage="1" error="有効な数字を入力してください" sqref="M224:N224" xr:uid="{42D6BD92-BB17-400F-9A94-D04982B44AAF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224:P224" xr:uid="{89AF4235-DB80-46EF-B24F-78D3D84F2131}">
      <formula1>-9999999999</formula1>
      <formula2>9999999999</formula2>
    </dataValidation>
    <dataValidation errorStyle="warning" imeMode="hiragana" allowBlank="1" showInputMessage="1" showErrorMessage="1" sqref="Q224:U224" xr:uid="{6BF1D956-8321-4745-82FF-0C9DDA3C1178}"/>
    <dataValidation type="whole" imeMode="halfAlpha" allowBlank="1" showInputMessage="1" showErrorMessage="1" error="有効な数字を入力してください。10兆円以上になる場合は、9,999,999,999と入力してください" sqref="O225:P225" xr:uid="{7B581DC1-1600-4B2A-8BC1-E382A8AF08EC}">
      <formula1>-9999999999</formula1>
      <formula2>9999999999</formula2>
    </dataValidation>
  </dataValidations>
  <pageMargins left="0.19685039370078741" right="0.19685039370078741" top="0.39370078740157483" bottom="0.19685039370078741" header="0.19685039370078741" footer="0.19685039370078741"/>
  <pageSetup paperSize="9" scale="68" fitToHeight="0" orientation="portrait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57"/>
  <sheetViews>
    <sheetView workbookViewId="0"/>
  </sheetViews>
  <sheetFormatPr defaultRowHeight="13.5"/>
  <cols>
    <col min="1" max="1" width="17.25" customWidth="1"/>
  </cols>
  <sheetData>
    <row r="1" spans="1:1">
      <c r="A1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2" spans="1:1">
      <c r="A2" t="str">
        <f>"@神奈川県@和歌山県@鹿児島県@"</f>
        <v>@神奈川県@和歌山県@鹿児島県@</v>
      </c>
    </row>
    <row r="3" spans="1:1">
      <c r="A3" t="s">
        <v>198</v>
      </c>
    </row>
    <row r="4" spans="1:1">
      <c r="A4" t="s">
        <v>199</v>
      </c>
    </row>
    <row r="10" spans="1:1">
      <c r="A10" s="1" t="s">
        <v>197</v>
      </c>
    </row>
    <row r="11" spans="1:1">
      <c r="A11" s="1" t="s">
        <v>38</v>
      </c>
    </row>
    <row r="12" spans="1:1">
      <c r="A12" s="1" t="s">
        <v>39</v>
      </c>
    </row>
    <row r="13" spans="1:1">
      <c r="A13" s="1" t="s">
        <v>40</v>
      </c>
    </row>
    <row r="14" spans="1:1">
      <c r="A14" s="1" t="s">
        <v>41</v>
      </c>
    </row>
    <row r="15" spans="1:1">
      <c r="A15" s="1" t="s">
        <v>42</v>
      </c>
    </row>
    <row r="16" spans="1:1">
      <c r="A16" s="1" t="s">
        <v>43</v>
      </c>
    </row>
    <row r="17" spans="1:1">
      <c r="A17" s="1" t="s">
        <v>44</v>
      </c>
    </row>
    <row r="18" spans="1:1">
      <c r="A18" s="1" t="s">
        <v>45</v>
      </c>
    </row>
    <row r="19" spans="1:1">
      <c r="A19" s="1" t="s">
        <v>46</v>
      </c>
    </row>
    <row r="20" spans="1:1">
      <c r="A20" s="1" t="s">
        <v>47</v>
      </c>
    </row>
    <row r="21" spans="1:1">
      <c r="A21" s="1" t="s">
        <v>48</v>
      </c>
    </row>
    <row r="22" spans="1:1">
      <c r="A22" s="1" t="s">
        <v>49</v>
      </c>
    </row>
    <row r="23" spans="1:1">
      <c r="A23" s="1" t="s">
        <v>50</v>
      </c>
    </row>
    <row r="24" spans="1:1">
      <c r="A24" s="1" t="s">
        <v>51</v>
      </c>
    </row>
    <row r="25" spans="1:1">
      <c r="A25" s="1" t="s">
        <v>52</v>
      </c>
    </row>
    <row r="26" spans="1:1">
      <c r="A26" s="1" t="s">
        <v>53</v>
      </c>
    </row>
    <row r="27" spans="1:1">
      <c r="A27" s="1" t="s">
        <v>54</v>
      </c>
    </row>
    <row r="28" spans="1:1">
      <c r="A28" s="1" t="s">
        <v>55</v>
      </c>
    </row>
    <row r="29" spans="1:1">
      <c r="A29" s="1" t="s">
        <v>56</v>
      </c>
    </row>
    <row r="30" spans="1:1">
      <c r="A30" s="1" t="s">
        <v>57</v>
      </c>
    </row>
    <row r="31" spans="1:1">
      <c r="A31" s="1" t="s">
        <v>58</v>
      </c>
    </row>
    <row r="32" spans="1:1">
      <c r="A32" s="1" t="s">
        <v>59</v>
      </c>
    </row>
    <row r="33" spans="1:1">
      <c r="A33" s="1" t="s">
        <v>60</v>
      </c>
    </row>
    <row r="34" spans="1:1">
      <c r="A34" s="1" t="s">
        <v>61</v>
      </c>
    </row>
    <row r="35" spans="1:1">
      <c r="A35" s="1" t="s">
        <v>62</v>
      </c>
    </row>
    <row r="36" spans="1:1">
      <c r="A36" s="1" t="s">
        <v>63</v>
      </c>
    </row>
    <row r="37" spans="1:1">
      <c r="A37" s="1" t="s">
        <v>64</v>
      </c>
    </row>
    <row r="38" spans="1:1">
      <c r="A38" s="1" t="s">
        <v>65</v>
      </c>
    </row>
    <row r="39" spans="1:1">
      <c r="A39" s="1" t="s">
        <v>66</v>
      </c>
    </row>
    <row r="40" spans="1:1">
      <c r="A40" s="1" t="s">
        <v>67</v>
      </c>
    </row>
    <row r="41" spans="1:1">
      <c r="A41" s="1" t="s">
        <v>68</v>
      </c>
    </row>
    <row r="42" spans="1:1">
      <c r="A42" s="1" t="s">
        <v>69</v>
      </c>
    </row>
    <row r="43" spans="1:1">
      <c r="A43" s="1" t="s">
        <v>70</v>
      </c>
    </row>
    <row r="44" spans="1:1">
      <c r="A44" s="1" t="s">
        <v>71</v>
      </c>
    </row>
    <row r="45" spans="1:1">
      <c r="A45" s="1" t="s">
        <v>72</v>
      </c>
    </row>
    <row r="46" spans="1:1">
      <c r="A46" s="1" t="s">
        <v>73</v>
      </c>
    </row>
    <row r="47" spans="1:1">
      <c r="A47" s="1" t="s">
        <v>74</v>
      </c>
    </row>
    <row r="48" spans="1:1">
      <c r="A48" s="1" t="s">
        <v>75</v>
      </c>
    </row>
    <row r="49" spans="1:1">
      <c r="A49" s="1" t="s">
        <v>76</v>
      </c>
    </row>
    <row r="50" spans="1:1">
      <c r="A50" s="1" t="s">
        <v>77</v>
      </c>
    </row>
    <row r="51" spans="1:1">
      <c r="A51" s="1" t="s">
        <v>78</v>
      </c>
    </row>
    <row r="52" spans="1:1">
      <c r="A52" s="1" t="s">
        <v>79</v>
      </c>
    </row>
    <row r="53" spans="1:1">
      <c r="A53" s="1" t="s">
        <v>80</v>
      </c>
    </row>
    <row r="54" spans="1:1">
      <c r="A54" s="1" t="s">
        <v>81</v>
      </c>
    </row>
    <row r="55" spans="1:1">
      <c r="A55" s="1" t="s">
        <v>82</v>
      </c>
    </row>
    <row r="56" spans="1:1">
      <c r="A56" s="1" t="s">
        <v>83</v>
      </c>
    </row>
    <row r="57" spans="1:1">
      <c r="A57" s="1" t="s">
        <v>84</v>
      </c>
    </row>
  </sheetData>
  <sheetProtection algorithmName="SHA-512" hashValue="/BkvZ2y7U+jlMQc4DHoJBIC/zpCCuw8MkTpZym88OzW1l9N09KKIuPB+WcaiqxmoI0SbCW/A7A5wJe6CQhItDg==" saltValue="mSPFJNZWlkejiv+0CGitow==" spinCount="100000" sheet="1" objects="1" scenarios="1"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入力シート</vt:lpstr>
      <vt:lpstr>settings</vt:lpstr>
      <vt:lpstr>入力シート!Print_Titles</vt:lpstr>
      <vt:lpstr>希望</vt:lpstr>
      <vt:lpstr>許可コード</vt:lpstr>
      <vt:lpstr>都道府県3</vt:lpstr>
      <vt:lpstr>都道府県4</vt:lpstr>
      <vt:lpstr>日付例</vt:lpstr>
      <vt:lpstr>日付例_s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2020-09-29T02:12:37Z</cp:lastPrinted>
  <dcterms:created xsi:type="dcterms:W3CDTF">2018-07-20T07:50:20Z</dcterms:created>
  <dcterms:modified xsi:type="dcterms:W3CDTF">2023-10-19T04:57:01Z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fa83ef35-2a2d-42f8-ac1d-33ce738d231f</vt:lpwstr>
  </property>
</Properties>
</file>