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6\reg_common\"/>
    </mc:Choice>
  </mc:AlternateContent>
  <xr:revisionPtr revIDLastSave="0" documentId="13_ncr:1_{EF38B836-E9A0-4BF0-9B11-18FE7AA75507}" xr6:coauthVersionLast="47" xr6:coauthVersionMax="47" xr10:uidLastSave="{00000000-0000-0000-0000-000000000000}"/>
  <workbookProtection workbookAlgorithmName="SHA-512" workbookHashValue="hIuj+t3XLFgWbxU+v6l4ViZ6JthQGA1jGzeNtTtHxAoycDJpmSA3wkLFvbgYO9SWR5rzfhFFXnxfMz7Gj1v0Og==" workbookSaltValue="e02rDaOmYHH1hE63gDRSDA==" workbookSpinCount="100000" lockStructure="1"/>
  <bookViews>
    <workbookView xWindow="-120" yWindow="-120" windowWidth="29040" windowHeight="15990" xr2:uid="{00000000-000D-0000-FFFF-FFFF00000000}"/>
  </bookViews>
  <sheets>
    <sheet name="入力シート" sheetId="1" r:id="rId1"/>
    <sheet name="settings" sheetId="2" state="hidden" r:id="rId2"/>
  </sheets>
  <definedNames>
    <definedName name="_xlnm.Print_Titles" localSheetId="0">入力シート!$1:$1</definedName>
    <definedName name="希望">入力シート!$A$180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2" i="1" l="1"/>
  <c r="A245" i="1"/>
  <c r="A230" i="1"/>
  <c r="A229" i="1"/>
  <c r="A207" i="1"/>
  <c r="A198" i="1"/>
  <c r="A180" i="1"/>
  <c r="A171" i="1"/>
  <c r="A169" i="1"/>
  <c r="A161" i="1"/>
  <c r="A159" i="1"/>
  <c r="A157" i="1"/>
  <c r="A153" i="1"/>
  <c r="A151" i="1"/>
  <c r="A149" i="1"/>
  <c r="A122" i="1"/>
  <c r="A120" i="1"/>
  <c r="A118" i="1"/>
  <c r="A116" i="1"/>
  <c r="A114" i="1"/>
  <c r="A112" i="1"/>
  <c r="A87" i="1"/>
  <c r="A85" i="1"/>
  <c r="A83" i="1"/>
  <c r="A81" i="1"/>
  <c r="A79" i="1"/>
  <c r="A77" i="1"/>
  <c r="A75" i="1"/>
  <c r="A73" i="1"/>
  <c r="A71" i="1"/>
  <c r="A69" i="1"/>
  <c r="A63" i="1"/>
  <c r="A40" i="1"/>
  <c r="A38" i="1"/>
  <c r="A36" i="1"/>
  <c r="A34" i="1"/>
  <c r="A32" i="1"/>
  <c r="A30" i="1"/>
  <c r="A28" i="1"/>
  <c r="A26" i="1"/>
  <c r="A24" i="1"/>
  <c r="A22" i="1"/>
  <c r="A20" i="1"/>
  <c r="T284" i="1"/>
  <c r="A2" i="2" l="1"/>
  <c r="A1" i="2"/>
</calcChain>
</file>

<file path=xl/sharedStrings.xml><?xml version="1.0" encoding="utf-8"?>
<sst xmlns="http://schemas.openxmlformats.org/spreadsheetml/2006/main" count="344" uniqueCount="307">
  <si>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</si>
  <si>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</si>
  <si>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</si>
  <si>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</si>
  <si>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</si>
  <si>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</si>
  <si>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</si>
  <si>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</si>
  <si>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</si>
  <si>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営業年数</t>
    <rPh sb="0" eb="2">
      <t>エイギョウ</t>
    </rPh>
    <rPh sb="2" eb="4">
      <t>ネンスウ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</si>
  <si>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</si>
  <si>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</si>
  <si>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</si>
  <si>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希望</t>
    <rPh sb="0" eb="2">
      <t>キボウ</t>
    </rPh>
    <phoneticPr fontId="6"/>
  </si>
  <si>
    <t>都道府県から入力してください。</t>
    <rPh sb="0" eb="4">
      <t>トドウフケン</t>
    </rPh>
    <rPh sb="6" eb="8">
      <t>ニュウリョク</t>
    </rPh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</si>
  <si>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</si>
  <si>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</si>
  <si>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</si>
  <si>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代表者役職</t>
    <phoneticPr fontId="6"/>
  </si>
  <si>
    <t>営業品目</t>
    <rPh sb="0" eb="2">
      <t>エイギョウ</t>
    </rPh>
    <rPh sb="2" eb="4">
      <t>ヒンモク</t>
    </rPh>
    <phoneticPr fontId="5"/>
  </si>
  <si>
    <t>*1</t>
    <phoneticPr fontId="5"/>
  </si>
  <si>
    <t>受任者役職</t>
    <rPh sb="0" eb="2">
      <t>ジュニン</t>
    </rPh>
    <rPh sb="2" eb="3">
      <t>シャ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</si>
  <si>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</si>
  <si>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</si>
  <si>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</si>
  <si>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</si>
  <si>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</si>
  <si>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</si>
  <si>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</si>
  <si>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</si>
  <si>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rPh sb="2" eb="5">
      <t>タントウシャ</t>
    </rPh>
    <rPh sb="5" eb="7">
      <t>ジョウホウ</t>
    </rPh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</si>
  <si>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</si>
  <si>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E.経営情報</t>
    <rPh sb="2" eb="4">
      <t>ケイエイ</t>
    </rPh>
    <rPh sb="4" eb="6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</si>
  <si>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</si>
  <si>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</si>
  <si>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</si>
  <si>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phoneticPr fontId="5"/>
  </si>
  <si>
    <t>物品</t>
  </si>
  <si>
    <t>登記上の所在地</t>
    <rPh sb="0" eb="3">
      <t>トウキジョウ</t>
    </rPh>
    <rPh sb="4" eb="7">
      <t>ショザイチ</t>
    </rPh>
    <phoneticPr fontId="6"/>
  </si>
  <si>
    <t>リストから選択してください。</t>
    <phoneticPr fontId="5"/>
  </si>
  <si>
    <t>半角の数字とハイフンで入力してください。保有していない場合は、入力する必要はありません。</t>
    <phoneticPr fontId="5"/>
  </si>
  <si>
    <t>代理申請</t>
    <rPh sb="0" eb="2">
      <t>ダイリ</t>
    </rPh>
    <rPh sb="2" eb="4">
      <t>シンセイ</t>
    </rPh>
    <phoneticPr fontId="12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</si>
  <si>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</si>
  <si>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行政書士が代理申請する場合、(1)代理申請欄にリストから「する」を選択し、行政書士情報を入力してください。</t>
    <rPh sb="0" eb="2">
      <t>ギョウセイ</t>
    </rPh>
    <rPh sb="2" eb="4">
      <t>ショシ</t>
    </rPh>
    <rPh sb="5" eb="7">
      <t>ダイリ</t>
    </rPh>
    <rPh sb="7" eb="9">
      <t>シンセイ</t>
    </rPh>
    <rPh sb="11" eb="13">
      <t>バアイ</t>
    </rPh>
    <rPh sb="17" eb="19">
      <t>ダイリ</t>
    </rPh>
    <rPh sb="19" eb="21">
      <t>シンセイ</t>
    </rPh>
    <rPh sb="21" eb="22">
      <t>ラン</t>
    </rPh>
    <rPh sb="33" eb="35">
      <t>センタク</t>
    </rPh>
    <rPh sb="37" eb="39">
      <t>ギョウセイ</t>
    </rPh>
    <rPh sb="39" eb="41">
      <t>ショシ</t>
    </rPh>
    <rPh sb="41" eb="43">
      <t>ジョウホウ</t>
    </rPh>
    <rPh sb="44" eb="46">
      <t>ニュウリョク</t>
    </rPh>
    <phoneticPr fontId="5"/>
  </si>
  <si>
    <t>年</t>
    <rPh sb="0" eb="1">
      <t>ネン</t>
    </rPh>
    <phoneticPr fontId="5"/>
  </si>
  <si>
    <t>人</t>
    <rPh sb="0" eb="1">
      <t>ニン</t>
    </rPh>
    <phoneticPr fontId="5"/>
  </si>
  <si>
    <t>登録業務名</t>
    <rPh sb="2" eb="5">
      <t>ギョウムメイ</t>
    </rPh>
    <phoneticPr fontId="5"/>
  </si>
  <si>
    <t>品目例</t>
    <rPh sb="0" eb="3">
      <t>ヒンモクレイ</t>
    </rPh>
    <phoneticPr fontId="5"/>
  </si>
  <si>
    <t>001</t>
    <phoneticPr fontId="5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</si>
  <si>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</si>
  <si>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</si>
  <si>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</si>
  <si>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</si>
  <si>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</si>
  <si>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</si>
  <si>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</si>
  <si>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</si>
  <si>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</si>
  <si>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</si>
  <si>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</si>
  <si>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</si>
  <si>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</si>
  <si>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</si>
  <si>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</si>
  <si>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</si>
  <si>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</si>
  <si>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</si>
  <si>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</si>
  <si>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</si>
  <si>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</si>
  <si>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</si>
  <si>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</si>
  <si>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</si>
  <si>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</si>
  <si>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</si>
  <si>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物品</t>
    <rPh sb="0" eb="2">
      <t>ブッピン</t>
    </rPh>
    <phoneticPr fontId="5"/>
  </si>
  <si>
    <t>028</t>
  </si>
  <si>
    <t>029</t>
  </si>
  <si>
    <t>030</t>
  </si>
  <si>
    <t>031</t>
  </si>
  <si>
    <t>032-1</t>
    <phoneticPr fontId="5"/>
  </si>
  <si>
    <t>032-2</t>
    <phoneticPr fontId="5"/>
  </si>
  <si>
    <t>032-3</t>
    <phoneticPr fontId="5"/>
  </si>
  <si>
    <t>032-4</t>
    <phoneticPr fontId="5"/>
  </si>
  <si>
    <t>032-5</t>
    <phoneticPr fontId="5"/>
  </si>
  <si>
    <t>033</t>
    <phoneticPr fontId="5"/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</si>
  <si>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</si>
  <si>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</si>
  <si>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</si>
  <si>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</si>
  <si>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</si>
  <si>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</si>
  <si>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</si>
  <si>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</si>
  <si>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</si>
  <si>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</si>
  <si>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</si>
  <si>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</si>
  <si>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099</t>
    <phoneticPr fontId="5"/>
  </si>
  <si>
    <t>役務</t>
    <rPh sb="0" eb="2">
      <t>エキム</t>
    </rPh>
    <phoneticPr fontId="5"/>
  </si>
  <si>
    <t>101</t>
    <phoneticPr fontId="5"/>
  </si>
  <si>
    <t>102</t>
    <phoneticPr fontId="5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</si>
  <si>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</si>
  <si>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</si>
  <si>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</si>
  <si>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</si>
  <si>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</si>
  <si>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</si>
  <si>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</si>
  <si>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</si>
  <si>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</si>
  <si>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</si>
  <si>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</si>
  <si>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</si>
  <si>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</si>
  <si>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</si>
  <si>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</si>
  <si>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</si>
  <si>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</si>
  <si>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</si>
  <si>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</si>
  <si>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</si>
  <si>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</si>
  <si>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</si>
  <si>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</si>
  <si>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</si>
  <si>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</si>
  <si>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</si>
  <si>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</si>
  <si>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</si>
  <si>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</si>
  <si>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</si>
  <si>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</si>
  <si>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</si>
  <si>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</si>
  <si>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</si>
  <si>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</si>
  <si>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199</t>
    <phoneticPr fontId="5"/>
  </si>
  <si>
    <t>印刷・出版</t>
    <rPh sb="0" eb="2">
      <t>インサツ</t>
    </rPh>
    <rPh sb="3" eb="5">
      <t>シュッパン</t>
    </rPh>
    <phoneticPr fontId="5"/>
  </si>
  <si>
    <t>事務用品類</t>
    <rPh sb="0" eb="5">
      <t>ジムヨウヒンルイ</t>
    </rPh>
    <phoneticPr fontId="5"/>
  </si>
  <si>
    <t>事務用機械器具類</t>
    <rPh sb="0" eb="3">
      <t>ジムヨウ</t>
    </rPh>
    <rPh sb="3" eb="5">
      <t>キカイ</t>
    </rPh>
    <rPh sb="5" eb="8">
      <t>キグルイ</t>
    </rPh>
    <phoneticPr fontId="5"/>
  </si>
  <si>
    <t>家具・什器</t>
    <rPh sb="0" eb="2">
      <t>カグ</t>
    </rPh>
    <rPh sb="3" eb="5">
      <t>ジュウキ</t>
    </rPh>
    <phoneticPr fontId="5"/>
  </si>
  <si>
    <t>室内装飾品</t>
    <rPh sb="0" eb="5">
      <t>シツナイソウショクヒン</t>
    </rPh>
    <phoneticPr fontId="5"/>
  </si>
  <si>
    <t>スポーツ用品</t>
    <rPh sb="4" eb="6">
      <t>ヨウヒン</t>
    </rPh>
    <phoneticPr fontId="5"/>
  </si>
  <si>
    <t>写真機・光学機器</t>
    <rPh sb="0" eb="3">
      <t>シャシンキ</t>
    </rPh>
    <rPh sb="4" eb="5">
      <t>ヒカリ</t>
    </rPh>
    <rPh sb="5" eb="6">
      <t>ガク</t>
    </rPh>
    <rPh sb="6" eb="8">
      <t>キキ</t>
    </rPh>
    <phoneticPr fontId="5"/>
  </si>
  <si>
    <t>時計・記章</t>
    <rPh sb="0" eb="2">
      <t>トケイ</t>
    </rPh>
    <rPh sb="3" eb="5">
      <t>キショウ</t>
    </rPh>
    <phoneticPr fontId="5"/>
  </si>
  <si>
    <t>家電製品</t>
    <rPh sb="0" eb="2">
      <t>カデン</t>
    </rPh>
    <rPh sb="2" eb="4">
      <t>セイヒン</t>
    </rPh>
    <phoneticPr fontId="5"/>
  </si>
  <si>
    <t>日用雑貨</t>
    <rPh sb="0" eb="4">
      <t>ニチヨウザッカ</t>
    </rPh>
    <phoneticPr fontId="5"/>
  </si>
  <si>
    <t>繊維・衣料品</t>
    <rPh sb="0" eb="2">
      <t>センイ</t>
    </rPh>
    <rPh sb="3" eb="6">
      <t>イリョウヒン</t>
    </rPh>
    <phoneticPr fontId="5"/>
  </si>
  <si>
    <t>音楽用品</t>
    <rPh sb="0" eb="2">
      <t>オンガク</t>
    </rPh>
    <rPh sb="2" eb="4">
      <t>ヨウヒン</t>
    </rPh>
    <phoneticPr fontId="5"/>
  </si>
  <si>
    <t>燃料</t>
    <rPh sb="0" eb="2">
      <t>ネンリョウ</t>
    </rPh>
    <phoneticPr fontId="5"/>
  </si>
  <si>
    <t>農業・園芸用資材</t>
    <rPh sb="0" eb="2">
      <t>ノウギョウ</t>
    </rPh>
    <rPh sb="3" eb="6">
      <t>エンゲイヨウ</t>
    </rPh>
    <rPh sb="6" eb="8">
      <t>シザイ</t>
    </rPh>
    <phoneticPr fontId="5"/>
  </si>
  <si>
    <t>建設機械器具類</t>
    <rPh sb="0" eb="2">
      <t>ケンセツ</t>
    </rPh>
    <rPh sb="2" eb="4">
      <t>キカイ</t>
    </rPh>
    <rPh sb="4" eb="6">
      <t>キグ</t>
    </rPh>
    <rPh sb="6" eb="7">
      <t>ルイ</t>
    </rPh>
    <phoneticPr fontId="5"/>
  </si>
  <si>
    <t>測量機械器具類</t>
    <rPh sb="0" eb="2">
      <t>ソクリョウ</t>
    </rPh>
    <rPh sb="2" eb="7">
      <t>キカイキグルイ</t>
    </rPh>
    <phoneticPr fontId="5"/>
  </si>
  <si>
    <t>上下水道用資材</t>
    <rPh sb="0" eb="4">
      <t>ジョウゲスイドウ</t>
    </rPh>
    <rPh sb="4" eb="5">
      <t>ヨウ</t>
    </rPh>
    <rPh sb="5" eb="7">
      <t>シザイ</t>
    </rPh>
    <phoneticPr fontId="5"/>
  </si>
  <si>
    <t>冷暖房・空調機械器具</t>
    <rPh sb="0" eb="3">
      <t>レイダンボウ</t>
    </rPh>
    <rPh sb="4" eb="6">
      <t>クウチョウ</t>
    </rPh>
    <rPh sb="6" eb="10">
      <t>キカイキグ</t>
    </rPh>
    <phoneticPr fontId="5"/>
  </si>
  <si>
    <t>発電・送電・配電機械器具</t>
    <rPh sb="0" eb="2">
      <t>ハツデン</t>
    </rPh>
    <rPh sb="3" eb="5">
      <t>ソウデン</t>
    </rPh>
    <rPh sb="6" eb="8">
      <t>ハイデン</t>
    </rPh>
    <rPh sb="8" eb="12">
      <t>キカイキグ</t>
    </rPh>
    <phoneticPr fontId="5"/>
  </si>
  <si>
    <t>通信・放送機械器具</t>
    <rPh sb="0" eb="2">
      <t>ツウシン</t>
    </rPh>
    <rPh sb="3" eb="5">
      <t>ホウソウ</t>
    </rPh>
    <rPh sb="5" eb="7">
      <t>キカイ</t>
    </rPh>
    <rPh sb="7" eb="9">
      <t>キグ</t>
    </rPh>
    <phoneticPr fontId="5"/>
  </si>
  <si>
    <t>音響・映像機械器具</t>
    <rPh sb="0" eb="2">
      <t>オンキョウ</t>
    </rPh>
    <rPh sb="3" eb="5">
      <t>エイゾウ</t>
    </rPh>
    <rPh sb="5" eb="9">
      <t>キカイキグ</t>
    </rPh>
    <phoneticPr fontId="5"/>
  </si>
  <si>
    <t>照明機械器具</t>
    <rPh sb="0" eb="2">
      <t>ショウメイ</t>
    </rPh>
    <rPh sb="2" eb="6">
      <t>キカイキグ</t>
    </rPh>
    <phoneticPr fontId="5"/>
  </si>
  <si>
    <t>理化学機械器具</t>
    <rPh sb="0" eb="3">
      <t>リカガク</t>
    </rPh>
    <rPh sb="3" eb="7">
      <t>キカイキグ</t>
    </rPh>
    <phoneticPr fontId="5"/>
  </si>
  <si>
    <t>体育・遊戯機械器具</t>
    <rPh sb="0" eb="2">
      <t>タイイク</t>
    </rPh>
    <rPh sb="3" eb="5">
      <t>ユウギ</t>
    </rPh>
    <rPh sb="5" eb="9">
      <t>キカイキグ</t>
    </rPh>
    <phoneticPr fontId="5"/>
  </si>
  <si>
    <t>厨房・調理機械器具</t>
    <rPh sb="0" eb="2">
      <t>チュウボウ</t>
    </rPh>
    <rPh sb="3" eb="5">
      <t>チョウリ</t>
    </rPh>
    <rPh sb="5" eb="9">
      <t>キカイキグ</t>
    </rPh>
    <phoneticPr fontId="5"/>
  </si>
  <si>
    <t>飲食品</t>
    <rPh sb="0" eb="3">
      <t>インショクヒン</t>
    </rPh>
    <phoneticPr fontId="5"/>
  </si>
  <si>
    <t>薬品類</t>
    <rPh sb="0" eb="3">
      <t>ヤクヒンルイ</t>
    </rPh>
    <phoneticPr fontId="5"/>
  </si>
  <si>
    <t>医療用品</t>
    <rPh sb="0" eb="4">
      <t>イリョウヨウヒン</t>
    </rPh>
    <phoneticPr fontId="5"/>
  </si>
  <si>
    <t>介護用品</t>
    <rPh sb="0" eb="4">
      <t>カイゴヨウヒン</t>
    </rPh>
    <phoneticPr fontId="5"/>
  </si>
  <si>
    <t>車両</t>
    <rPh sb="0" eb="2">
      <t>シャリョウ</t>
    </rPh>
    <phoneticPr fontId="5"/>
  </si>
  <si>
    <t>消防防災用具</t>
    <rPh sb="0" eb="2">
      <t>ショウボウ</t>
    </rPh>
    <rPh sb="2" eb="4">
      <t>ボウサイ</t>
    </rPh>
    <rPh sb="4" eb="6">
      <t>ヨウグ</t>
    </rPh>
    <phoneticPr fontId="5"/>
  </si>
  <si>
    <t>学校用品・教材</t>
    <rPh sb="0" eb="2">
      <t>ガッコウ</t>
    </rPh>
    <rPh sb="2" eb="4">
      <t>ヨウヒン</t>
    </rPh>
    <rPh sb="5" eb="7">
      <t>キョウザイ</t>
    </rPh>
    <phoneticPr fontId="5"/>
  </si>
  <si>
    <t>保育用品</t>
    <rPh sb="0" eb="4">
      <t>ホイクヨウヒン</t>
    </rPh>
    <phoneticPr fontId="5"/>
  </si>
  <si>
    <t>図書</t>
    <rPh sb="0" eb="2">
      <t>トショ</t>
    </rPh>
    <phoneticPr fontId="5"/>
  </si>
  <si>
    <t>選挙用品</t>
    <rPh sb="0" eb="2">
      <t>センキョ</t>
    </rPh>
    <rPh sb="2" eb="4">
      <t>ヨウヒン</t>
    </rPh>
    <phoneticPr fontId="5"/>
  </si>
  <si>
    <t>広告・看板</t>
    <rPh sb="0" eb="2">
      <t>コウコク</t>
    </rPh>
    <rPh sb="3" eb="5">
      <t>カンバン</t>
    </rPh>
    <phoneticPr fontId="5"/>
  </si>
  <si>
    <t>交通安全施設</t>
    <rPh sb="0" eb="6">
      <t>コウツウアンゼンシセツ</t>
    </rPh>
    <phoneticPr fontId="5"/>
  </si>
  <si>
    <t>G.法令による許認可等</t>
    <rPh sb="2" eb="4">
      <t>ホウレイ</t>
    </rPh>
    <rPh sb="7" eb="10">
      <t>キョニンカ</t>
    </rPh>
    <rPh sb="10" eb="11">
      <t>トウ</t>
    </rPh>
    <phoneticPr fontId="5"/>
  </si>
  <si>
    <t>大規模小売店等</t>
    <rPh sb="0" eb="3">
      <t>ダイキボ</t>
    </rPh>
    <rPh sb="3" eb="6">
      <t>コウリテン</t>
    </rPh>
    <rPh sb="6" eb="7">
      <t>トウ</t>
    </rPh>
    <phoneticPr fontId="5"/>
  </si>
  <si>
    <t>ＯＡ機器リース</t>
    <rPh sb="2" eb="4">
      <t>キキ</t>
    </rPh>
    <phoneticPr fontId="5"/>
  </si>
  <si>
    <t>建設機械リース</t>
    <rPh sb="0" eb="2">
      <t>ケンセツ</t>
    </rPh>
    <rPh sb="2" eb="4">
      <t>キカイ</t>
    </rPh>
    <phoneticPr fontId="5"/>
  </si>
  <si>
    <t>警備</t>
    <rPh sb="0" eb="2">
      <t>ケイビ</t>
    </rPh>
    <phoneticPr fontId="5"/>
  </si>
  <si>
    <t>空調施設保守点検</t>
    <rPh sb="0" eb="2">
      <t>クウチョウ</t>
    </rPh>
    <rPh sb="2" eb="4">
      <t>シセツ</t>
    </rPh>
    <rPh sb="4" eb="8">
      <t>ホシュテンケン</t>
    </rPh>
    <phoneticPr fontId="5"/>
  </si>
  <si>
    <t>昇降機・自動ドア保守点検</t>
    <rPh sb="0" eb="2">
      <t>ショウコウ</t>
    </rPh>
    <rPh sb="2" eb="3">
      <t>キ</t>
    </rPh>
    <rPh sb="4" eb="6">
      <t>ジドウ</t>
    </rPh>
    <rPh sb="8" eb="12">
      <t>ホシュテンケン</t>
    </rPh>
    <phoneticPr fontId="5"/>
  </si>
  <si>
    <t>電気・電話設備保守点検</t>
    <rPh sb="0" eb="2">
      <t>デンキ</t>
    </rPh>
    <rPh sb="3" eb="5">
      <t>デンワ</t>
    </rPh>
    <rPh sb="5" eb="7">
      <t>セツビ</t>
    </rPh>
    <rPh sb="7" eb="11">
      <t>ホシュテンケン</t>
    </rPh>
    <phoneticPr fontId="5"/>
  </si>
  <si>
    <t>通信設備保守点検</t>
    <rPh sb="0" eb="2">
      <t>ツウシン</t>
    </rPh>
    <rPh sb="2" eb="4">
      <t>セツビ</t>
    </rPh>
    <rPh sb="4" eb="8">
      <t>ホシュテンケン</t>
    </rPh>
    <phoneticPr fontId="5"/>
  </si>
  <si>
    <t>情報処理機器保守点検</t>
    <rPh sb="0" eb="4">
      <t>ジョウホウショリ</t>
    </rPh>
    <rPh sb="4" eb="6">
      <t>キキ</t>
    </rPh>
    <rPh sb="6" eb="10">
      <t>ホシュテンケン</t>
    </rPh>
    <phoneticPr fontId="5"/>
  </si>
  <si>
    <t>公園遊具等保守点検</t>
    <rPh sb="0" eb="4">
      <t>コウエンユウグ</t>
    </rPh>
    <rPh sb="4" eb="5">
      <t>トウ</t>
    </rPh>
    <rPh sb="5" eb="9">
      <t>ホシュテンケン</t>
    </rPh>
    <phoneticPr fontId="5"/>
  </si>
  <si>
    <t>水道施設保守</t>
    <rPh sb="0" eb="4">
      <t>スイドウシセツ</t>
    </rPh>
    <rPh sb="4" eb="6">
      <t>ホシュ</t>
    </rPh>
    <phoneticPr fontId="5"/>
  </si>
  <si>
    <t>下水道施設保守</t>
    <rPh sb="0" eb="3">
      <t>ゲスイドウ</t>
    </rPh>
    <rPh sb="3" eb="5">
      <t>シセツ</t>
    </rPh>
    <rPh sb="5" eb="7">
      <t>ホシュ</t>
    </rPh>
    <phoneticPr fontId="5"/>
  </si>
  <si>
    <t>ごみ処理施設保守</t>
    <rPh sb="2" eb="4">
      <t>ショリ</t>
    </rPh>
    <rPh sb="4" eb="6">
      <t>シセツ</t>
    </rPh>
    <rPh sb="6" eb="8">
      <t>ホシュ</t>
    </rPh>
    <phoneticPr fontId="5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</si>
  <si>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5"/>
  </si>
  <si>
    <t>建物清掃</t>
    <rPh sb="0" eb="2">
      <t>タテモノ</t>
    </rPh>
    <rPh sb="2" eb="4">
      <t>セイソウ</t>
    </rPh>
    <phoneticPr fontId="5"/>
  </si>
  <si>
    <t>給排水設備清掃</t>
    <rPh sb="0" eb="3">
      <t>キュウハイスイ</t>
    </rPh>
    <rPh sb="3" eb="5">
      <t>セツビ</t>
    </rPh>
    <rPh sb="5" eb="7">
      <t>セイソウ</t>
    </rPh>
    <phoneticPr fontId="5"/>
  </si>
  <si>
    <t>道路・側溝清掃</t>
    <rPh sb="0" eb="2">
      <t>ドウロ</t>
    </rPh>
    <rPh sb="3" eb="5">
      <t>ソッコウ</t>
    </rPh>
    <rPh sb="5" eb="7">
      <t>セイソウ</t>
    </rPh>
    <phoneticPr fontId="5"/>
  </si>
  <si>
    <t>公園清掃</t>
    <rPh sb="0" eb="2">
      <t>コウエン</t>
    </rPh>
    <rPh sb="2" eb="4">
      <t>セイソウ</t>
    </rPh>
    <phoneticPr fontId="5"/>
  </si>
  <si>
    <t>植栽・剪定・除草</t>
    <rPh sb="0" eb="2">
      <t>ショクサイ</t>
    </rPh>
    <rPh sb="3" eb="5">
      <t>センテイ</t>
    </rPh>
    <rPh sb="6" eb="8">
      <t>ジョソウ</t>
    </rPh>
    <phoneticPr fontId="5"/>
  </si>
  <si>
    <t>下水管渠清掃・調査</t>
    <rPh sb="0" eb="2">
      <t>ゲスイ</t>
    </rPh>
    <rPh sb="2" eb="4">
      <t>カンキョ</t>
    </rPh>
    <rPh sb="4" eb="6">
      <t>セイソウ</t>
    </rPh>
    <rPh sb="7" eb="9">
      <t>チョウサ</t>
    </rPh>
    <phoneticPr fontId="5"/>
  </si>
  <si>
    <t>漏水調査</t>
    <rPh sb="0" eb="2">
      <t>ロウスイ</t>
    </rPh>
    <rPh sb="2" eb="4">
      <t>チョウサ</t>
    </rPh>
    <phoneticPr fontId="5"/>
  </si>
  <si>
    <t>予防・駆除</t>
    <rPh sb="0" eb="2">
      <t>ヨボウ</t>
    </rPh>
    <rPh sb="3" eb="5">
      <t>クジョ</t>
    </rPh>
    <phoneticPr fontId="5"/>
  </si>
  <si>
    <t>広告・宣伝・イベント企画</t>
    <rPh sb="0" eb="2">
      <t>コウコク</t>
    </rPh>
    <rPh sb="3" eb="5">
      <t>センデン</t>
    </rPh>
    <rPh sb="10" eb="12">
      <t>キカク</t>
    </rPh>
    <phoneticPr fontId="5"/>
  </si>
  <si>
    <t>音響・照明機器設営</t>
    <rPh sb="0" eb="2">
      <t>オンキョウ</t>
    </rPh>
    <rPh sb="3" eb="5">
      <t>ショウメイ</t>
    </rPh>
    <rPh sb="5" eb="9">
      <t>キキセツエイ</t>
    </rPh>
    <phoneticPr fontId="5"/>
  </si>
  <si>
    <t>映画・ビデオ製作</t>
    <rPh sb="0" eb="2">
      <t>エイガ</t>
    </rPh>
    <rPh sb="6" eb="8">
      <t>セイサク</t>
    </rPh>
    <phoneticPr fontId="5"/>
  </si>
  <si>
    <t>環境公害調査</t>
    <rPh sb="0" eb="2">
      <t>カンキョウ</t>
    </rPh>
    <rPh sb="2" eb="4">
      <t>コウガイ</t>
    </rPh>
    <rPh sb="4" eb="6">
      <t>チョウサ</t>
    </rPh>
    <phoneticPr fontId="5"/>
  </si>
  <si>
    <t>調査研究コンサルタント</t>
    <rPh sb="0" eb="2">
      <t>チョウサ</t>
    </rPh>
    <rPh sb="2" eb="4">
      <t>ケンキュウ</t>
    </rPh>
    <phoneticPr fontId="5"/>
  </si>
  <si>
    <t>コンピュータ関連・情報処理</t>
    <rPh sb="6" eb="8">
      <t>カンレン</t>
    </rPh>
    <rPh sb="9" eb="13">
      <t>ジョウホウショリ</t>
    </rPh>
    <phoneticPr fontId="5"/>
  </si>
  <si>
    <t>ソフトウェア開発</t>
    <rPh sb="6" eb="8">
      <t>カイハツ</t>
    </rPh>
    <phoneticPr fontId="5"/>
  </si>
  <si>
    <t>研修</t>
    <rPh sb="0" eb="2">
      <t>ケンシュウ</t>
    </rPh>
    <phoneticPr fontId="5"/>
  </si>
  <si>
    <t>公図・地図作成</t>
    <rPh sb="0" eb="2">
      <t>コウズ</t>
    </rPh>
    <rPh sb="3" eb="5">
      <t>チズ</t>
    </rPh>
    <rPh sb="5" eb="7">
      <t>サクセイ</t>
    </rPh>
    <phoneticPr fontId="5"/>
  </si>
  <si>
    <t>人材派遣</t>
    <rPh sb="0" eb="4">
      <t>ジンザイハケン</t>
    </rPh>
    <phoneticPr fontId="5"/>
  </si>
  <si>
    <t>運輸・輸送</t>
    <rPh sb="0" eb="2">
      <t>ウンユ</t>
    </rPh>
    <rPh sb="3" eb="5">
      <t>ユソウ</t>
    </rPh>
    <phoneticPr fontId="5"/>
  </si>
  <si>
    <t>車両運行管理</t>
    <rPh sb="0" eb="2">
      <t>シャリョウ</t>
    </rPh>
    <rPh sb="2" eb="4">
      <t>ウンコウ</t>
    </rPh>
    <rPh sb="4" eb="6">
      <t>カンリ</t>
    </rPh>
    <phoneticPr fontId="5"/>
  </si>
  <si>
    <t>廃品・廃棄物処理</t>
    <rPh sb="0" eb="2">
      <t>ハイヒン</t>
    </rPh>
    <rPh sb="3" eb="6">
      <t>ハイキブツ</t>
    </rPh>
    <rPh sb="6" eb="8">
      <t>ショリ</t>
    </rPh>
    <phoneticPr fontId="5"/>
  </si>
  <si>
    <t>クリーニング</t>
    <phoneticPr fontId="5"/>
  </si>
  <si>
    <t>旅行代理店</t>
    <rPh sb="0" eb="5">
      <t>リョコウダイリテン</t>
    </rPh>
    <phoneticPr fontId="5"/>
  </si>
  <si>
    <t>健康診断</t>
    <rPh sb="0" eb="4">
      <t>ケンコウシンダン</t>
    </rPh>
    <phoneticPr fontId="5"/>
  </si>
  <si>
    <t>廃棄物収集</t>
    <rPh sb="0" eb="3">
      <t>ハイキブツ</t>
    </rPh>
    <rPh sb="3" eb="5">
      <t>シュウシュウ</t>
    </rPh>
    <phoneticPr fontId="5"/>
  </si>
  <si>
    <t>一般印刷、特殊印刷、製本、その他印刷等</t>
    <phoneticPr fontId="5"/>
  </si>
  <si>
    <t>コピー、印刷機、コンピューター機器・関連用品、 事務机、事務用家具類等</t>
    <phoneticPr fontId="5"/>
  </si>
  <si>
    <t>時計、眼鏡、貴金属、バッチ、トロフィー、カップ、メダル等</t>
    <phoneticPr fontId="5"/>
  </si>
  <si>
    <t>常駐警備、駐車場警備等</t>
  </si>
  <si>
    <t>受水槽、貯水槽</t>
  </si>
  <si>
    <t>管渠等の清掃、調査</t>
  </si>
  <si>
    <t>ねずみ、白蟻、害虫駆除、薬剤散布</t>
  </si>
  <si>
    <t>広告、イベント企画、運営等</t>
  </si>
  <si>
    <t>水質、大気等の検査、測定等</t>
  </si>
  <si>
    <t>電算パンチ等</t>
  </si>
  <si>
    <t>ソフトウェア、システム開発</t>
  </si>
  <si>
    <t>企業内研修</t>
  </si>
  <si>
    <t>講師派遣、その他人材派遣</t>
  </si>
  <si>
    <t>不用品買受、廃棄物処理</t>
  </si>
  <si>
    <t>各種検診</t>
  </si>
  <si>
    <t>一般廃棄物・家庭ゴミ等収集業務</t>
  </si>
  <si>
    <t>制服、作業服、雨具等衣料服全般、寝具、靴、履物、かばん、テント、幕、のぼり等</t>
    <phoneticPr fontId="5"/>
  </si>
  <si>
    <t>家具、机、テーブル、イス、本棚等</t>
    <phoneticPr fontId="5"/>
  </si>
  <si>
    <t>医薬品、衛生材料等、防疫剤、工業用薬品（農薬を除く）、化粧品類等</t>
    <phoneticPr fontId="5"/>
  </si>
  <si>
    <t>各種調査、計画策定等（建設関係を除く）</t>
    <phoneticPr fontId="5"/>
  </si>
  <si>
    <t>荷物運搬、美術品運搬、貨物運搬、貸切バス、タクシー</t>
    <phoneticPr fontId="5"/>
  </si>
  <si>
    <t>消防車ぎ装、ホース、消火器、消火器詰替、防災用具類、避難器具、消火栓</t>
    <phoneticPr fontId="5"/>
  </si>
  <si>
    <t>上記に属さないものは、具体的な営業品目を記入すること。</t>
    <phoneticPr fontId="5"/>
  </si>
  <si>
    <t>文房具、用紙、印章・ゴム印、その他事務用消耗品等</t>
    <rPh sb="0" eb="3">
      <t>ブンボウグ</t>
    </rPh>
    <rPh sb="4" eb="6">
      <t>ヨウシ</t>
    </rPh>
    <rPh sb="7" eb="9">
      <t>インショウ</t>
    </rPh>
    <rPh sb="12" eb="13">
      <t>イン</t>
    </rPh>
    <rPh sb="16" eb="17">
      <t>タ</t>
    </rPh>
    <rPh sb="17" eb="23">
      <t>ジムヨウショウモウヒン</t>
    </rPh>
    <rPh sb="23" eb="24">
      <t>トウ</t>
    </rPh>
    <phoneticPr fontId="5"/>
  </si>
  <si>
    <t>カーテン、カーペット、ブラインド、緞帳、暗幕等</t>
    <phoneticPr fontId="5"/>
  </si>
  <si>
    <t>荒物、塗料、工具、陶磁漆器、ガラス製品、ゴム皮革製品、ビニール製品、その他生活雑貨</t>
    <phoneticPr fontId="5"/>
  </si>
  <si>
    <t>ガソリン、軽油、重油、灯油、プロパンガス、その他燃料</t>
    <phoneticPr fontId="5"/>
  </si>
  <si>
    <t>鉄鋼資材、木材、土、砂、砕石、生コン、コンクリート二次製品、仮設資材等</t>
    <phoneticPr fontId="5"/>
  </si>
  <si>
    <t>洗浄機、調理台、流し台、給食運搬車、ガスレンジ等</t>
    <phoneticPr fontId="5"/>
  </si>
  <si>
    <t>上記に属さないものは、具体的な営業品目を明記すること。</t>
    <phoneticPr fontId="5"/>
  </si>
  <si>
    <t>養父市 競争入札参加資格審査申請書【物品・役務】</t>
    <rPh sb="0" eb="3">
      <t>ヤブシ</t>
    </rPh>
    <rPh sb="4" eb="6">
      <t>キョウソウ</t>
    </rPh>
    <rPh sb="6" eb="8">
      <t>ニュウサツ</t>
    </rPh>
    <rPh sb="21" eb="23">
      <t>エキム</t>
    </rPh>
    <phoneticPr fontId="5"/>
  </si>
  <si>
    <t>例)カブシキガイシャスズキグミ　カンサイエイギョウショ
正式名称を全角カタカナで入力してください。支店・営業所名は、１文字空けて入力してください。</t>
    <phoneticPr fontId="5"/>
  </si>
  <si>
    <t>例)株式会社鈴木組　関西営業所
正式名称で入力してください。支店・営業所名は、１文字空けて入力してください。</t>
    <rPh sb="10" eb="12">
      <t>カンサイ</t>
    </rPh>
    <phoneticPr fontId="5"/>
  </si>
  <si>
    <t>しない</t>
  </si>
  <si>
    <t>総職員数</t>
    <rPh sb="0" eb="4">
      <t>ソウショクインスウ</t>
    </rPh>
    <phoneticPr fontId="6"/>
  </si>
  <si>
    <t>参加を希望する場合、希望、営業内容欄を入力してください。
希望欄はリストから「○」を選択してください。複数選択可。</t>
    <rPh sb="0" eb="2">
      <t>サンカ</t>
    </rPh>
    <rPh sb="3" eb="5">
      <t>キボウ</t>
    </rPh>
    <rPh sb="7" eb="9">
      <t>バアイ</t>
    </rPh>
    <rPh sb="10" eb="12">
      <t>キボウ</t>
    </rPh>
    <rPh sb="13" eb="17">
      <t>エイギョウナイヨウ</t>
    </rPh>
    <rPh sb="17" eb="18">
      <t>ラン</t>
    </rPh>
    <rPh sb="19" eb="21">
      <t>ニュウリョク</t>
    </rPh>
    <rPh sb="29" eb="31">
      <t>キボウ</t>
    </rPh>
    <rPh sb="31" eb="32">
      <t>ラン</t>
    </rPh>
    <rPh sb="42" eb="44">
      <t>センタク</t>
    </rPh>
    <rPh sb="51" eb="53">
      <t>フクスウ</t>
    </rPh>
    <rPh sb="53" eb="55">
      <t>センタク</t>
    </rPh>
    <rPh sb="55" eb="56">
      <t>カ</t>
    </rPh>
    <phoneticPr fontId="5"/>
  </si>
  <si>
    <r>
      <t>その他役務提供</t>
    </r>
    <r>
      <rPr>
        <sz val="11"/>
        <color rgb="FFFF0000"/>
        <rFont val="ＭＳ ゴシック"/>
        <family val="3"/>
        <charset val="128"/>
      </rPr>
      <t>*1</t>
    </r>
    <rPh sb="2" eb="3">
      <t>タ</t>
    </rPh>
    <rPh sb="3" eb="7">
      <t>エキムテイキョウ</t>
    </rPh>
    <phoneticPr fontId="5"/>
  </si>
  <si>
    <r>
      <t>その他物品製造販売</t>
    </r>
    <r>
      <rPr>
        <sz val="11"/>
        <color rgb="FFFF0000"/>
        <rFont val="ＭＳ ゴシック"/>
        <family val="3"/>
        <charset val="128"/>
      </rPr>
      <t>*1</t>
    </r>
    <rPh sb="2" eb="3">
      <t>タ</t>
    </rPh>
    <rPh sb="3" eb="5">
      <t>ブッピン</t>
    </rPh>
    <rPh sb="5" eb="7">
      <t>セイゾウ</t>
    </rPh>
    <rPh sb="7" eb="9">
      <t>ハンバイ</t>
    </rPh>
    <phoneticPr fontId="5"/>
  </si>
  <si>
    <t>登録番号 例)00-00000</t>
    <phoneticPr fontId="6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</si>
  <si>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</si>
  <si>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</si>
  <si>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例)株式会社鈴木組　正式名称で入力してください。</t>
    <phoneticPr fontId="5"/>
  </si>
  <si>
    <t>例)0000-00-0000　半角の数字とハイフンで入力してください。</t>
  </si>
  <si>
    <t>例)10　営業年数を入力してください。創業から申請日まで（組織変更、合併等による期間の通算可）。
１年に満たない場合は0を入力してください。</t>
    <phoneticPr fontId="5"/>
  </si>
  <si>
    <r>
      <t>その他建設資材</t>
    </r>
    <r>
      <rPr>
        <sz val="11"/>
        <color rgb="FFFF0000"/>
        <rFont val="ＭＳ ゴシック"/>
        <family val="3"/>
        <charset val="128"/>
      </rPr>
      <t>*1</t>
    </r>
    <rPh sb="2" eb="3">
      <t>タ</t>
    </rPh>
    <rPh sb="3" eb="7">
      <t>ケンセツシザイ</t>
    </rPh>
    <phoneticPr fontId="5"/>
  </si>
  <si>
    <r>
      <t>その他の機械器具</t>
    </r>
    <r>
      <rPr>
        <sz val="11"/>
        <color rgb="FFFF0000"/>
        <rFont val="ＭＳ ゴシック"/>
        <family val="3"/>
        <charset val="128"/>
      </rPr>
      <t>*1</t>
    </r>
    <rPh sb="2" eb="3">
      <t>タ</t>
    </rPh>
    <rPh sb="4" eb="8">
      <t>キカイキグ</t>
    </rPh>
    <phoneticPr fontId="5"/>
  </si>
  <si>
    <t>普通自動車・軽自動車</t>
    <rPh sb="0" eb="5">
      <t>フツウジドウシャ</t>
    </rPh>
    <phoneticPr fontId="5"/>
  </si>
  <si>
    <r>
      <t>その他リース・レンタル</t>
    </r>
    <r>
      <rPr>
        <sz val="11"/>
        <color rgb="FFFF0000"/>
        <rFont val="ＭＳ ゴシック"/>
        <family val="3"/>
        <charset val="128"/>
      </rPr>
      <t>*1</t>
    </r>
    <rPh sb="2" eb="3">
      <t>タ</t>
    </rPh>
    <phoneticPr fontId="5"/>
  </si>
  <si>
    <r>
      <t>その他保守点検</t>
    </r>
    <r>
      <rPr>
        <sz val="11"/>
        <color rgb="FFFF0000"/>
        <rFont val="ＭＳ ゴシック"/>
        <family val="3"/>
        <charset val="128"/>
      </rPr>
      <t>*1</t>
    </r>
    <rPh sb="2" eb="3">
      <t>タ</t>
    </rPh>
    <rPh sb="3" eb="7">
      <t>ホシュテンケン</t>
    </rPh>
    <phoneticPr fontId="5"/>
  </si>
  <si>
    <t>138</t>
    <phoneticPr fontId="5"/>
  </si>
  <si>
    <t>除雪・排雪</t>
    <rPh sb="0" eb="2">
      <t>ジョセツ</t>
    </rPh>
    <rPh sb="3" eb="5">
      <t>ハイセツ</t>
    </rPh>
    <phoneticPr fontId="5"/>
  </si>
  <si>
    <t>営業内容欄に具体的な内容を入力してください。</t>
    <rPh sb="0" eb="4">
      <t>エイギョウナイヨウ</t>
    </rPh>
    <rPh sb="4" eb="5">
      <t>ラン</t>
    </rPh>
    <phoneticPr fontId="5"/>
  </si>
  <si>
    <t>特記事項</t>
    <rPh sb="0" eb="4">
      <t>トッキジコウ</t>
    </rPh>
    <phoneticPr fontId="5"/>
  </si>
  <si>
    <t>加入団体又はＰＲ事項等があれば入力してください。</t>
    <rPh sb="15" eb="17">
      <t>ニュウリョク</t>
    </rPh>
    <phoneticPr fontId="5"/>
  </si>
  <si>
    <t>登記、または住民票上の所在地と「(2)所在地」が一致しているかどうかを、リストから選択してください。</t>
    <phoneticPr fontId="5"/>
  </si>
  <si>
    <t>この申請書の事務手続きをした方、または内容を説明できる方の情報を入力してください。申請書の確認で問い合わせをする場合があります。</t>
    <phoneticPr fontId="5"/>
  </si>
  <si>
    <t>例)所長　正式名称で入力してください。</t>
    <rPh sb="10" eb="12">
      <t>ニュウリョク</t>
    </rPh>
    <phoneticPr fontId="5"/>
  </si>
  <si>
    <t>一致する</t>
  </si>
  <si>
    <t>各種スポーツ用品</t>
    <phoneticPr fontId="5"/>
  </si>
  <si>
    <t>テレビ、ビデオデッキ、冷蔵庫、ストーブ等</t>
    <phoneticPr fontId="5"/>
  </si>
  <si>
    <t>楽器、音響製品等</t>
    <phoneticPr fontId="5"/>
  </si>
  <si>
    <t>農薬、肥料、樹木、種苗、生花、園芸用資材</t>
    <phoneticPr fontId="5"/>
  </si>
  <si>
    <t>重機、建設現場作業用機器等</t>
    <phoneticPr fontId="5"/>
  </si>
  <si>
    <t>レベル等、現場作業用機器、測量用資材</t>
    <phoneticPr fontId="5"/>
  </si>
  <si>
    <t>水道用機器等</t>
    <phoneticPr fontId="5"/>
  </si>
  <si>
    <t>有線・無線放送機器、放送設備</t>
    <phoneticPr fontId="5"/>
  </si>
  <si>
    <t>実験、研究用機械器具</t>
    <phoneticPr fontId="5"/>
  </si>
  <si>
    <t>体育館設備、公園遊具等</t>
    <phoneticPr fontId="5"/>
  </si>
  <si>
    <t>食料品、飲料</t>
    <phoneticPr fontId="5"/>
  </si>
  <si>
    <t>医療用器械器具全般</t>
    <phoneticPr fontId="5"/>
  </si>
  <si>
    <t>介護用機械器具全般</t>
    <phoneticPr fontId="5"/>
  </si>
  <si>
    <t>バス・トラック</t>
    <phoneticPr fontId="5"/>
  </si>
  <si>
    <t>大型特殊車（重機・除雪車等）</t>
    <phoneticPr fontId="5"/>
  </si>
  <si>
    <t>消防車</t>
    <phoneticPr fontId="5"/>
  </si>
  <si>
    <t>その他（２輪自動車・車両部品・車両修理等）</t>
    <phoneticPr fontId="5"/>
  </si>
  <si>
    <t>各種計量器、測定器等</t>
    <phoneticPr fontId="5"/>
  </si>
  <si>
    <t>学校教材、教科書、視聴覚機器</t>
    <phoneticPr fontId="5"/>
  </si>
  <si>
    <t>保育教材、玩具等</t>
    <phoneticPr fontId="5"/>
  </si>
  <si>
    <t>図書、図書館用品、雑誌</t>
    <phoneticPr fontId="5"/>
  </si>
  <si>
    <t>投票箱、記載台、投票用紙自動交付機等</t>
    <phoneticPr fontId="5"/>
  </si>
  <si>
    <t>看板、掲示板等</t>
    <phoneticPr fontId="5"/>
  </si>
  <si>
    <t>ガードレール、カーブミラー、標識等</t>
    <phoneticPr fontId="5"/>
  </si>
  <si>
    <t>百貨店、ホームセンター、スーパーマーケット</t>
    <phoneticPr fontId="5"/>
  </si>
  <si>
    <t>営業に関し法律上必要とする登録等の登録業務名、登録番号及び受理年月日を入力してください。</t>
    <rPh sb="0" eb="2">
      <t>エイギョウ</t>
    </rPh>
    <rPh sb="3" eb="4">
      <t>カン</t>
    </rPh>
    <rPh sb="5" eb="10">
      <t>ホウリツジョウヒツヨウ</t>
    </rPh>
    <rPh sb="13" eb="16">
      <t>トウロクトウ</t>
    </rPh>
    <rPh sb="17" eb="21">
      <t>トウロクギョウム</t>
    </rPh>
    <rPh sb="21" eb="22">
      <t>メイ</t>
    </rPh>
    <rPh sb="23" eb="25">
      <t>トウロク</t>
    </rPh>
    <rPh sb="25" eb="27">
      <t>バンゴウ</t>
    </rPh>
    <rPh sb="29" eb="34">
      <t>ジュリネンガッピ</t>
    </rPh>
    <rPh sb="35" eb="37">
      <t>ニュウリョク</t>
    </rPh>
    <phoneticPr fontId="5"/>
  </si>
  <si>
    <t>カメラ、望遠鏡等（フィルム、現像、プリント含む）</t>
    <phoneticPr fontId="5"/>
  </si>
  <si>
    <t>営業内容(主な取扱品目、取扱メーカーなど）</t>
    <rPh sb="0" eb="4">
      <t>エイギョウナイヨウ</t>
    </rPh>
    <rPh sb="5" eb="6">
      <t>オモ</t>
    </rPh>
    <rPh sb="7" eb="11">
      <t>トリアツカイヒンモク</t>
    </rPh>
    <phoneticPr fontId="5"/>
  </si>
  <si>
    <t>28_養父市</t>
  </si>
  <si>
    <t>令和6、7年度において、物品・役務に係る競争に参加する資格の審査を申請します。</t>
    <rPh sb="0" eb="2">
      <t>レイワ</t>
    </rPh>
    <rPh sb="5" eb="7">
      <t>ネンド</t>
    </rPh>
    <rPh sb="6" eb="7">
      <t>ド</t>
    </rPh>
    <rPh sb="12" eb="14">
      <t>ブッピン</t>
    </rPh>
    <rPh sb="15" eb="17">
      <t>エキム</t>
    </rPh>
    <rPh sb="18" eb="19">
      <t>カカ</t>
    </rPh>
    <rPh sb="20" eb="22">
      <t>キョウソウ</t>
    </rPh>
    <rPh sb="23" eb="25">
      <t>サンカ</t>
    </rPh>
    <rPh sb="27" eb="29">
      <t>シカク</t>
    </rPh>
    <rPh sb="30" eb="32">
      <t>シンサ</t>
    </rPh>
    <rPh sb="33" eb="35">
      <t>シンセイ</t>
    </rPh>
    <phoneticPr fontId="5"/>
  </si>
  <si>
    <t>計量・測定・分析機器</t>
    <phoneticPr fontId="5"/>
  </si>
  <si>
    <t>自動車リース</t>
    <phoneticPr fontId="5"/>
  </si>
  <si>
    <t>例)2023/4/1、R5/4/1</t>
    <phoneticPr fontId="5"/>
  </si>
  <si>
    <t>例)2023/4/1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</si>
</sst>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ggge&quot;年&quot;m&quot;月&quot;d&quot;日&quot;"/>
    <numFmt numFmtId="178" formatCode="#,##0_ ;[Red]\-#,##0\ "/>
    <numFmt numFmtId="179" formatCode="&quot;Ver.&quot;yyyymmdd"/>
    <numFmt numFmtId="180" formatCode="\(#\)"/>
    <numFmt numFmtId="181" formatCode="000\-0000"/>
    <numFmt numFmtId="182" formatCode="#,##0_ "/>
    <numFmt numFmtId="183" formatCode="0_);[Red]\(0\)"/>
    <numFmt numFmtId="184" formatCode="000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4" fillId="0" borderId="0" xfId="1" applyFont="1" applyFill="1" applyAlignment="1" applyProtection="1">
      <alignment horizontal="center" vertical="center"/>
    </xf>
    <xf numFmtId="49" fontId="4" fillId="2" borderId="22" xfId="3" applyNumberFormat="1" applyFont="1" applyFill="1" applyBorder="1" applyAlignment="1" applyProtection="1">
      <alignment horizontal="center" vertical="center"/>
      <protection locked="0"/>
    </xf>
    <xf numFmtId="49" fontId="4" fillId="2" borderId="39" xfId="3" applyNumberFormat="1" applyFont="1" applyFill="1" applyBorder="1" applyAlignment="1" applyProtection="1">
      <alignment horizontal="center" vertical="center"/>
      <protection locked="0"/>
    </xf>
    <xf numFmtId="49" fontId="4" fillId="2" borderId="21" xfId="3" applyNumberFormat="1" applyFont="1" applyFill="1" applyBorder="1" applyAlignment="1" applyProtection="1">
      <alignment horizontal="center" vertical="center"/>
      <protection locked="0"/>
    </xf>
    <xf numFmtId="184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38" fontId="4" fillId="2" borderId="0" xfId="0" applyNumberFormat="1" applyFont="1" applyFill="1" applyAlignment="1" applyProtection="1">
      <alignment horizontal="right" vertical="center"/>
      <protection locked="0"/>
    </xf>
    <xf numFmtId="178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14" fontId="4" fillId="2" borderId="8" xfId="0" applyNumberFormat="1" applyFont="1" applyFill="1" applyBorder="1" applyAlignment="1" applyProtection="1">
      <alignment horizontal="left" vertical="center"/>
      <protection locked="0"/>
    </xf>
    <xf numFmtId="177" fontId="4" fillId="2" borderId="11" xfId="0" applyNumberFormat="1" applyFont="1" applyFill="1" applyBorder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14" fontId="4" fillId="2" borderId="27" xfId="0" applyNumberFormat="1" applyFont="1" applyFill="1" applyBorder="1" applyAlignment="1" applyProtection="1">
      <alignment horizontal="left" vertical="center"/>
      <protection locked="0"/>
    </xf>
    <xf numFmtId="177" fontId="4" fillId="2" borderId="4" xfId="0" applyNumberFormat="1" applyFont="1" applyFill="1" applyBorder="1" applyAlignment="1" applyProtection="1">
      <alignment horizontal="left" vertical="center"/>
      <protection locked="0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177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30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28" xfId="0" applyNumberFormat="1" applyFont="1" applyFill="1" applyBorder="1" applyAlignment="1" applyProtection="1">
      <alignment horizontal="left" vertical="center"/>
      <protection locked="0"/>
    </xf>
    <xf numFmtId="49" fontId="4" fillId="2" borderId="41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49" fontId="4" fillId="2" borderId="40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183" fontId="4" fillId="0" borderId="0" xfId="7" applyNumberFormat="1" applyFont="1" applyProtection="1">
      <alignment vertical="center"/>
    </xf>
    <xf numFmtId="0" fontId="4" fillId="0" borderId="0" xfId="7" applyFont="1" applyProtection="1">
      <alignment vertical="center"/>
    </xf>
    <xf numFmtId="0" fontId="8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179" fontId="7" fillId="0" borderId="0" xfId="7" applyNumberFormat="1" applyFont="1" applyAlignment="1" applyProtection="1">
      <alignment horizontal="right" vertical="top"/>
    </xf>
    <xf numFmtId="179" fontId="4" fillId="0" borderId="0" xfId="7" applyNumberFormat="1" applyFont="1" applyAlignment="1" applyProtection="1">
      <alignment vertical="top"/>
    </xf>
    <xf numFmtId="0" fontId="13" fillId="0" borderId="0" xfId="3" applyFont="1" applyProtection="1">
      <alignment vertical="center"/>
    </xf>
    <xf numFmtId="0" fontId="20" fillId="0" borderId="14" xfId="3" applyFont="1" applyBorder="1" applyProtection="1">
      <alignment vertical="center"/>
    </xf>
    <xf numFmtId="0" fontId="20" fillId="0" borderId="15" xfId="3" applyFont="1" applyBorder="1" applyProtection="1">
      <alignment vertical="center"/>
    </xf>
    <xf numFmtId="0" fontId="20" fillId="0" borderId="17" xfId="3" applyFont="1" applyBorder="1" applyProtection="1">
      <alignment vertical="center"/>
    </xf>
    <xf numFmtId="49" fontId="4" fillId="0" borderId="0" xfId="7" applyNumberFormat="1" applyFont="1" applyProtection="1">
      <alignment vertical="center"/>
    </xf>
    <xf numFmtId="0" fontId="20" fillId="0" borderId="18" xfId="3" applyFont="1" applyBorder="1" applyProtection="1">
      <alignment vertical="center"/>
    </xf>
    <xf numFmtId="0" fontId="20" fillId="0" borderId="0" xfId="3" applyFont="1" applyProtection="1">
      <alignment vertical="center"/>
    </xf>
    <xf numFmtId="0" fontId="20" fillId="0" borderId="20" xfId="3" applyFont="1" applyBorder="1" applyProtection="1">
      <alignment vertical="center"/>
    </xf>
    <xf numFmtId="0" fontId="20" fillId="0" borderId="16" xfId="3" applyFont="1" applyBorder="1" applyProtection="1">
      <alignment vertical="center"/>
    </xf>
    <xf numFmtId="0" fontId="20" fillId="0" borderId="12" xfId="3" applyFont="1" applyBorder="1" applyProtection="1">
      <alignment vertical="center"/>
    </xf>
    <xf numFmtId="0" fontId="20" fillId="0" borderId="13" xfId="3" applyFont="1" applyBorder="1" applyProtection="1">
      <alignment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180" fontId="4" fillId="0" borderId="18" xfId="0" applyNumberFormat="1" applyFont="1" applyBorder="1" applyProtection="1">
      <alignment vertical="center"/>
    </xf>
    <xf numFmtId="180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vertical="top"/>
    </xf>
    <xf numFmtId="0" fontId="4" fillId="0" borderId="2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17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49" fontId="17" fillId="0" borderId="0" xfId="0" applyNumberFormat="1" applyFont="1" applyAlignment="1" applyProtection="1">
      <alignment horizontal="right" vertical="top"/>
    </xf>
    <xf numFmtId="0" fontId="4" fillId="0" borderId="18" xfId="0" applyFont="1" applyBorder="1" applyProtection="1">
      <alignment vertical="center"/>
    </xf>
    <xf numFmtId="0" fontId="15" fillId="0" borderId="20" xfId="0" applyFont="1" applyBorder="1" applyAlignment="1" applyProtection="1">
      <alignment vertical="top"/>
    </xf>
    <xf numFmtId="0" fontId="4" fillId="0" borderId="20" xfId="3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15" fillId="0" borderId="12" xfId="0" applyFont="1" applyBorder="1" applyAlignment="1" applyProtection="1">
      <alignment horizontal="right" vertical="top"/>
    </xf>
    <xf numFmtId="0" fontId="15" fillId="0" borderId="12" xfId="0" applyFont="1" applyBorder="1" applyAlignment="1" applyProtection="1">
      <alignment vertical="top"/>
    </xf>
    <xf numFmtId="0" fontId="4" fillId="0" borderId="13" xfId="0" applyFont="1" applyBorder="1" applyProtection="1">
      <alignment vertical="center"/>
    </xf>
    <xf numFmtId="0" fontId="15" fillId="0" borderId="0" xfId="0" applyFont="1" applyAlignment="1" applyProtection="1">
      <alignment vertical="top"/>
    </xf>
    <xf numFmtId="0" fontId="16" fillId="0" borderId="14" xfId="0" applyFont="1" applyBorder="1" applyAlignment="1" applyProtection="1">
      <alignment horizontal="left" vertical="center" indent="1"/>
    </xf>
    <xf numFmtId="0" fontId="16" fillId="0" borderId="15" xfId="0" applyFont="1" applyBorder="1" applyAlignment="1" applyProtection="1">
      <alignment horizontal="left" vertical="center" indent="1"/>
    </xf>
    <xf numFmtId="0" fontId="16" fillId="0" borderId="17" xfId="0" applyFont="1" applyBorder="1" applyAlignment="1" applyProtection="1">
      <alignment horizontal="left" vertical="center" indent="1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vertical="top"/>
    </xf>
    <xf numFmtId="0" fontId="4" fillId="0" borderId="20" xfId="7" applyFont="1" applyBorder="1" applyProtection="1">
      <alignment vertical="center"/>
    </xf>
    <xf numFmtId="0" fontId="17" fillId="0" borderId="12" xfId="0" applyFont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/>
    </xf>
    <xf numFmtId="0" fontId="18" fillId="0" borderId="18" xfId="0" applyFont="1" applyBorder="1" applyProtection="1">
      <alignment vertical="center"/>
    </xf>
    <xf numFmtId="0" fontId="18" fillId="0" borderId="0" xfId="0" applyFont="1" applyProtection="1">
      <alignment vertical="center"/>
    </xf>
    <xf numFmtId="49" fontId="4" fillId="0" borderId="15" xfId="0" applyNumberFormat="1" applyFont="1" applyBorder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1" fillId="0" borderId="0" xfId="0" applyFont="1" applyProtection="1">
      <alignment vertical="center"/>
    </xf>
    <xf numFmtId="49" fontId="21" fillId="0" borderId="0" xfId="0" applyNumberFormat="1" applyFont="1" applyProtection="1">
      <alignment vertical="center"/>
    </xf>
    <xf numFmtId="178" fontId="21" fillId="0" borderId="0" xfId="0" applyNumberFormat="1" applyFont="1" applyProtection="1">
      <alignment vertical="center"/>
    </xf>
    <xf numFmtId="181" fontId="15" fillId="0" borderId="0" xfId="0" applyNumberFormat="1" applyFont="1" applyAlignment="1" applyProtection="1">
      <alignment vertical="top"/>
    </xf>
    <xf numFmtId="181" fontId="4" fillId="0" borderId="0" xfId="3" applyNumberFormat="1" applyFont="1" applyProtection="1">
      <alignment vertical="center"/>
    </xf>
    <xf numFmtId="182" fontId="4" fillId="0" borderId="15" xfId="0" applyNumberFormat="1" applyFont="1" applyBorder="1" applyProtection="1">
      <alignment vertical="center"/>
    </xf>
    <xf numFmtId="178" fontId="4" fillId="0" borderId="15" xfId="0" applyNumberFormat="1" applyFont="1" applyBorder="1" applyProtection="1">
      <alignment vertical="center"/>
    </xf>
    <xf numFmtId="182" fontId="4" fillId="0" borderId="0" xfId="0" applyNumberFormat="1" applyFont="1" applyProtection="1">
      <alignment vertical="center"/>
    </xf>
    <xf numFmtId="178" fontId="4" fillId="0" borderId="0" xfId="0" applyNumberFormat="1" applyFont="1" applyProtection="1">
      <alignment vertical="center"/>
    </xf>
    <xf numFmtId="177" fontId="4" fillId="0" borderId="0" xfId="0" applyNumberFormat="1" applyFont="1" applyProtection="1">
      <alignment vertical="center"/>
    </xf>
    <xf numFmtId="178" fontId="4" fillId="0" borderId="0" xfId="0" applyNumberFormat="1" applyFont="1" applyProtection="1">
      <alignment vertical="center"/>
    </xf>
    <xf numFmtId="49" fontId="15" fillId="0" borderId="12" xfId="0" applyNumberFormat="1" applyFont="1" applyBorder="1" applyAlignment="1" applyProtection="1">
      <alignment vertical="top"/>
    </xf>
    <xf numFmtId="49" fontId="15" fillId="0" borderId="0" xfId="0" applyNumberFormat="1" applyFont="1" applyAlignment="1" applyProtection="1">
      <alignment vertical="top"/>
    </xf>
    <xf numFmtId="49" fontId="4" fillId="0" borderId="0" xfId="0" applyNumberFormat="1" applyFont="1" applyProtection="1">
      <alignment vertical="center"/>
    </xf>
    <xf numFmtId="49" fontId="4" fillId="0" borderId="0" xfId="3" applyNumberFormat="1" applyFo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Protection="1">
      <alignment vertical="center"/>
    </xf>
    <xf numFmtId="49" fontId="17" fillId="0" borderId="0" xfId="0" applyNumberFormat="1" applyFont="1" applyProtection="1">
      <alignment vertical="center"/>
    </xf>
    <xf numFmtId="0" fontId="13" fillId="0" borderId="0" xfId="0" applyFont="1" applyAlignment="1" applyProtection="1">
      <alignment vertical="top"/>
    </xf>
    <xf numFmtId="0" fontId="4" fillId="0" borderId="19" xfId="7" applyFont="1" applyBorder="1" applyAlignment="1" applyProtection="1">
      <alignment horizontal="left" vertical="center"/>
    </xf>
    <xf numFmtId="0" fontId="4" fillId="0" borderId="1" xfId="7" applyFont="1" applyBorder="1" applyAlignment="1" applyProtection="1">
      <alignment horizontal="left" vertical="center"/>
    </xf>
    <xf numFmtId="0" fontId="4" fillId="0" borderId="29" xfId="7" applyFont="1" applyBorder="1" applyAlignment="1" applyProtection="1">
      <alignment horizontal="left" vertical="center"/>
    </xf>
    <xf numFmtId="49" fontId="4" fillId="0" borderId="23" xfId="7" applyNumberFormat="1" applyFont="1" applyBorder="1" applyAlignment="1" applyProtection="1">
      <alignment horizontal="left" vertical="center"/>
    </xf>
    <xf numFmtId="49" fontId="4" fillId="0" borderId="1" xfId="7" applyNumberFormat="1" applyFont="1" applyBorder="1" applyAlignment="1" applyProtection="1">
      <alignment horizontal="left" vertical="center"/>
    </xf>
    <xf numFmtId="49" fontId="4" fillId="0" borderId="29" xfId="7" applyNumberFormat="1" applyFont="1" applyBorder="1" applyAlignment="1" applyProtection="1">
      <alignment horizontal="left" vertical="center"/>
    </xf>
    <xf numFmtId="0" fontId="4" fillId="0" borderId="25" xfId="7" applyFont="1" applyBorder="1" applyAlignment="1" applyProtection="1">
      <alignment horizontal="center" vertical="center"/>
    </xf>
    <xf numFmtId="0" fontId="4" fillId="0" borderId="23" xfId="7" applyFont="1" applyBorder="1" applyAlignment="1" applyProtection="1">
      <alignment horizontal="left" vertical="center"/>
    </xf>
    <xf numFmtId="0" fontId="4" fillId="0" borderId="2" xfId="7" applyFont="1" applyBorder="1" applyAlignment="1" applyProtection="1">
      <alignment horizontal="left" vertical="center"/>
    </xf>
    <xf numFmtId="0" fontId="16" fillId="0" borderId="31" xfId="0" applyFont="1" applyBorder="1" applyProtection="1">
      <alignment vertical="center"/>
    </xf>
    <xf numFmtId="180" fontId="4" fillId="0" borderId="38" xfId="0" quotePrefix="1" applyNumberFormat="1" applyFont="1" applyBorder="1" applyProtection="1">
      <alignment vertical="center"/>
    </xf>
    <xf numFmtId="0" fontId="4" fillId="0" borderId="43" xfId="3" applyFont="1" applyBorder="1" applyAlignment="1" applyProtection="1">
      <alignment horizontal="left" vertical="center"/>
    </xf>
    <xf numFmtId="0" fontId="19" fillId="0" borderId="43" xfId="0" applyFont="1" applyBorder="1" applyAlignment="1" applyProtection="1">
      <alignment horizontal="left" vertical="center" wrapText="1"/>
    </xf>
    <xf numFmtId="180" fontId="4" fillId="0" borderId="28" xfId="0" quotePrefix="1" applyNumberFormat="1" applyFont="1" applyBorder="1" applyProtection="1">
      <alignment vertical="center"/>
    </xf>
    <xf numFmtId="0" fontId="4" fillId="0" borderId="22" xfId="3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left" vertical="center" wrapText="1"/>
    </xf>
    <xf numFmtId="180" fontId="4" fillId="0" borderId="35" xfId="0" quotePrefix="1" applyNumberFormat="1" applyFont="1" applyBorder="1" applyProtection="1">
      <alignment vertical="center"/>
    </xf>
    <xf numFmtId="0" fontId="4" fillId="0" borderId="34" xfId="3" applyFont="1" applyBorder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/>
    </xf>
    <xf numFmtId="0" fontId="4" fillId="0" borderId="35" xfId="3" applyFont="1" applyBorder="1" applyAlignment="1" applyProtection="1">
      <alignment horizontal="left" vertical="center"/>
    </xf>
    <xf numFmtId="0" fontId="19" fillId="0" borderId="34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35" xfId="0" applyFont="1" applyBorder="1" applyAlignment="1" applyProtection="1">
      <alignment horizontal="left" vertical="center" wrapText="1"/>
    </xf>
    <xf numFmtId="0" fontId="4" fillId="0" borderId="37" xfId="3" applyFont="1" applyBorder="1" applyAlignment="1" applyProtection="1">
      <alignment horizontal="left" vertical="center"/>
    </xf>
    <xf numFmtId="0" fontId="4" fillId="0" borderId="26" xfId="3" applyFont="1" applyBorder="1" applyAlignment="1" applyProtection="1">
      <alignment horizontal="left" vertical="center"/>
    </xf>
    <xf numFmtId="0" fontId="4" fillId="0" borderId="32" xfId="3" applyFont="1" applyBorder="1" applyAlignment="1" applyProtection="1">
      <alignment horizontal="left" vertical="center"/>
    </xf>
    <xf numFmtId="0" fontId="4" fillId="0" borderId="36" xfId="3" applyFont="1" applyBorder="1" applyAlignment="1" applyProtection="1">
      <alignment horizontal="left" vertical="center"/>
    </xf>
    <xf numFmtId="0" fontId="4" fillId="0" borderId="24" xfId="3" applyFont="1" applyBorder="1" applyAlignment="1" applyProtection="1">
      <alignment horizontal="left" vertical="center"/>
    </xf>
    <xf numFmtId="0" fontId="4" fillId="0" borderId="38" xfId="3" applyFont="1" applyBorder="1" applyAlignment="1" applyProtection="1">
      <alignment horizontal="left" vertical="center"/>
    </xf>
    <xf numFmtId="180" fontId="4" fillId="0" borderId="10" xfId="0" quotePrefix="1" applyNumberFormat="1" applyFont="1" applyBorder="1" applyProtection="1">
      <alignment vertical="center"/>
    </xf>
    <xf numFmtId="0" fontId="4" fillId="0" borderId="21" xfId="3" applyFont="1" applyBorder="1" applyAlignment="1" applyProtection="1">
      <alignment horizontal="left" vertical="center"/>
    </xf>
    <xf numFmtId="0" fontId="19" fillId="0" borderId="21" xfId="0" applyFont="1" applyBorder="1" applyAlignment="1" applyProtection="1">
      <alignment horizontal="left" vertical="center" wrapText="1"/>
    </xf>
    <xf numFmtId="183" fontId="4" fillId="3" borderId="0" xfId="7" applyNumberFormat="1" applyFont="1" applyFill="1" applyProtection="1">
      <alignment vertical="center"/>
    </xf>
    <xf numFmtId="0" fontId="4" fillId="3" borderId="0" xfId="7" applyFont="1" applyFill="1" applyProtection="1">
      <alignment vertical="center"/>
    </xf>
    <xf numFmtId="0" fontId="16" fillId="3" borderId="18" xfId="0" applyFont="1" applyFill="1" applyBorder="1" applyProtection="1">
      <alignment vertical="center"/>
    </xf>
    <xf numFmtId="0" fontId="17" fillId="0" borderId="15" xfId="0" applyFont="1" applyBorder="1" applyAlignment="1" applyProtection="1">
      <alignment horizontal="right" vertical="top"/>
    </xf>
    <xf numFmtId="0" fontId="17" fillId="0" borderId="20" xfId="0" applyFont="1" applyBorder="1" applyAlignment="1" applyProtection="1">
      <alignment vertical="top"/>
    </xf>
    <xf numFmtId="0" fontId="4" fillId="3" borderId="0" xfId="3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4" fillId="3" borderId="0" xfId="3" applyFont="1" applyFill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</xf>
    <xf numFmtId="0" fontId="4" fillId="3" borderId="20" xfId="0" applyFont="1" applyFill="1" applyBorder="1" applyProtection="1">
      <alignment vertical="center"/>
    </xf>
    <xf numFmtId="0" fontId="13" fillId="0" borderId="12" xfId="0" applyFont="1" applyBorder="1" applyAlignment="1" applyProtection="1">
      <alignment vertical="top"/>
    </xf>
    <xf numFmtId="0" fontId="4" fillId="0" borderId="18" xfId="7" applyFont="1" applyBorder="1" applyAlignment="1" applyProtection="1">
      <alignment horizontal="left" vertical="center"/>
    </xf>
    <xf numFmtId="0" fontId="4" fillId="0" borderId="0" xfId="7" applyFont="1" applyAlignment="1" applyProtection="1">
      <alignment horizontal="left" vertical="center"/>
    </xf>
    <xf numFmtId="0" fontId="4" fillId="0" borderId="35" xfId="7" applyFont="1" applyBorder="1" applyAlignment="1" applyProtection="1">
      <alignment horizontal="left" vertical="center"/>
    </xf>
    <xf numFmtId="180" fontId="4" fillId="0" borderId="42" xfId="0" quotePrefix="1" applyNumberFormat="1" applyFont="1" applyBorder="1" applyProtection="1">
      <alignment vertical="center"/>
    </xf>
    <xf numFmtId="0" fontId="4" fillId="0" borderId="44" xfId="3" applyFont="1" applyBorder="1" applyAlignment="1" applyProtection="1">
      <alignment horizontal="left" vertical="center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180" fontId="4" fillId="0" borderId="32" xfId="0" quotePrefix="1" applyNumberFormat="1" applyFont="1" applyBorder="1" applyProtection="1">
      <alignment vertical="center"/>
    </xf>
    <xf numFmtId="0" fontId="19" fillId="0" borderId="0" xfId="0" applyFont="1" applyProtection="1">
      <alignment vertical="center"/>
    </xf>
    <xf numFmtId="178" fontId="4" fillId="0" borderId="0" xfId="7" applyNumberFormat="1" applyFont="1" applyAlignment="1" applyProtection="1">
      <alignment horizontal="right" vertical="center"/>
    </xf>
    <xf numFmtId="0" fontId="21" fillId="0" borderId="0" xfId="0" applyFont="1" applyProtection="1">
      <alignment vertical="center"/>
    </xf>
    <xf numFmtId="180" fontId="4" fillId="0" borderId="0" xfId="0" applyNumberFormat="1" applyFont="1" applyAlignment="1" applyProtection="1">
      <alignment vertical="top"/>
    </xf>
    <xf numFmtId="49" fontId="4" fillId="0" borderId="0" xfId="0" applyNumberFormat="1" applyFont="1" applyAlignment="1" applyProtection="1">
      <alignment horizontal="left" vertical="top" wrapText="1"/>
    </xf>
    <xf numFmtId="183" fontId="4" fillId="0" borderId="0" xfId="3" applyNumberFormat="1" applyFont="1" applyProtection="1">
      <alignment vertical="center"/>
    </xf>
    <xf numFmtId="0" fontId="4" fillId="0" borderId="18" xfId="3" applyFont="1" applyBorder="1" applyProtection="1">
      <alignment vertical="center"/>
    </xf>
    <xf numFmtId="0" fontId="4" fillId="0" borderId="15" xfId="3" applyFont="1" applyBorder="1" applyProtection="1">
      <alignment vertical="center"/>
    </xf>
    <xf numFmtId="0" fontId="4" fillId="0" borderId="17" xfId="3" applyFont="1" applyBorder="1" applyProtection="1">
      <alignment vertical="center"/>
    </xf>
    <xf numFmtId="180" fontId="21" fillId="0" borderId="0" xfId="0" applyNumberFormat="1" applyFont="1" applyProtection="1">
      <alignment vertical="center"/>
    </xf>
    <xf numFmtId="49" fontId="4" fillId="0" borderId="19" xfId="3" applyNumberFormat="1" applyFont="1" applyBorder="1" applyProtection="1">
      <alignment vertical="center"/>
    </xf>
    <xf numFmtId="0" fontId="4" fillId="0" borderId="1" xfId="3" applyFont="1" applyBorder="1" applyProtection="1">
      <alignment vertical="center"/>
    </xf>
    <xf numFmtId="0" fontId="4" fillId="0" borderId="29" xfId="3" applyFont="1" applyBorder="1" applyProtection="1">
      <alignment vertical="center"/>
    </xf>
    <xf numFmtId="49" fontId="4" fillId="0" borderId="23" xfId="3" applyNumberFormat="1" applyFont="1" applyBorder="1" applyProtection="1">
      <alignment vertical="center"/>
    </xf>
    <xf numFmtId="49" fontId="4" fillId="0" borderId="1" xfId="3" applyNumberFormat="1" applyFont="1" applyBorder="1" applyProtection="1">
      <alignment vertical="center"/>
    </xf>
    <xf numFmtId="49" fontId="4" fillId="0" borderId="29" xfId="3" applyNumberFormat="1" applyFont="1" applyBorder="1" applyProtection="1">
      <alignment vertical="center"/>
    </xf>
    <xf numFmtId="14" fontId="4" fillId="0" borderId="23" xfId="3" applyNumberFormat="1" applyFont="1" applyBorder="1" applyProtection="1">
      <alignment vertical="center"/>
    </xf>
    <xf numFmtId="177" fontId="4" fillId="0" borderId="2" xfId="3" applyNumberFormat="1" applyFont="1" applyBorder="1" applyProtection="1">
      <alignment vertical="center"/>
    </xf>
    <xf numFmtId="0" fontId="4" fillId="0" borderId="16" xfId="3" applyFont="1" applyBorder="1" applyProtection="1">
      <alignment vertical="center"/>
    </xf>
    <xf numFmtId="0" fontId="4" fillId="0" borderId="12" xfId="3" applyFont="1" applyBorder="1" applyProtection="1">
      <alignment vertical="center"/>
    </xf>
    <xf numFmtId="0" fontId="4" fillId="0" borderId="13" xfId="3" applyFont="1" applyBorder="1" applyProtection="1">
      <alignment vertical="center"/>
    </xf>
    <xf numFmtId="0" fontId="4" fillId="0" borderId="0" xfId="7" applyNumberFormat="1" applyFont="1" applyAlignment="1" applyProtection="1">
      <alignment horizontal="left" vertical="center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262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000000"/>
      <color rgb="FFA6A6A6"/>
      <color rgb="FFFFE1FF"/>
      <color rgb="FFE2EFDA"/>
      <color rgb="FFFF0000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>
    <outlinePr summaryBelow="0"/>
    <pageSetUpPr fitToPage="1"/>
  </sheetPr>
  <dimension ref="A1:W293"/>
  <sheetViews>
    <sheetView showGridLines="0" tabSelected="1" topLeftCell="B1" zoomScaleNormal="100" workbookViewId="0">
      <selection activeCell="B1" sqref="B1"/>
    </sheetView>
  </sheetViews>
  <sheetFormatPr defaultRowHeight="13.5" x14ac:dyDescent="0.15"/>
  <cols>
    <col min="1" max="1" width="10.75" style="184" hidden="1" customWidth="1"/>
    <col min="2" max="3" width="1.625" style="49" customWidth="1"/>
    <col min="4" max="4" width="6.25" style="49" customWidth="1"/>
    <col min="5" max="5" width="6.625" style="49" customWidth="1"/>
    <col min="6" max="6" width="5.25" style="49" customWidth="1"/>
    <col min="7" max="7" width="3.375" style="49" customWidth="1"/>
    <col min="8" max="8" width="6.125" style="49" customWidth="1"/>
    <col min="9" max="9" width="1.625" style="49" customWidth="1"/>
    <col min="10" max="10" width="7.25" style="49" customWidth="1"/>
    <col min="11" max="11" width="5.375" style="49" customWidth="1"/>
    <col min="12" max="12" width="9.375" style="49" customWidth="1"/>
    <col min="13" max="13" width="25.625" style="49" customWidth="1"/>
    <col min="14" max="14" width="6.125" style="49" customWidth="1"/>
    <col min="15" max="15" width="9.125" style="49" customWidth="1"/>
    <col min="16" max="16" width="3.375" style="49" customWidth="1"/>
    <col min="17" max="20" width="6.625" style="49" customWidth="1"/>
    <col min="21" max="21" width="18.125" style="49" customWidth="1"/>
    <col min="22" max="22" width="2.625" style="49" customWidth="1"/>
    <col min="23" max="23" width="3.625" style="49" customWidth="1"/>
    <col min="24" max="16384" width="9" style="49"/>
  </cols>
  <sheetData>
    <row r="1" spans="1:23" ht="30" customHeight="1" x14ac:dyDescent="0.15">
      <c r="A1" s="46" t="s">
        <v>301</v>
      </c>
      <c r="B1" s="47"/>
      <c r="C1" s="48" t="s">
        <v>245</v>
      </c>
      <c r="D1" s="48"/>
      <c r="T1" s="50">
        <v>45292</v>
      </c>
      <c r="U1" s="50"/>
      <c r="V1" s="50"/>
      <c r="W1" s="51"/>
    </row>
    <row r="2" spans="1:23" ht="15" hidden="1" customHeight="1" x14ac:dyDescent="0.15">
      <c r="A2" s="46" t="s">
        <v>37</v>
      </c>
      <c r="B2" s="47"/>
      <c r="C2" s="52"/>
      <c r="D2" s="52"/>
      <c r="E2" s="52"/>
      <c r="F2" s="52"/>
      <c r="G2" s="52"/>
      <c r="H2" s="52"/>
      <c r="W2" s="1"/>
    </row>
    <row r="3" spans="1:23" ht="30" customHeight="1" x14ac:dyDescent="0.15">
      <c r="A3" s="46">
        <v>2024.01</v>
      </c>
      <c r="B3" s="47"/>
      <c r="C3" s="49" t="s">
        <v>302</v>
      </c>
    </row>
    <row r="4" spans="1:23" ht="5.25" customHeight="1" x14ac:dyDescent="0.15">
      <c r="A4" s="47"/>
      <c r="B4" s="47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1:23" ht="15" customHeight="1" x14ac:dyDescent="0.15">
      <c r="A5" s="47"/>
      <c r="B5" s="56"/>
      <c r="C5" s="57" t="s">
        <v>24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1:23" ht="15" customHeight="1" x14ac:dyDescent="0.15">
      <c r="A6" s="47"/>
      <c r="B6" s="47"/>
      <c r="C6" s="57" t="s">
        <v>25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3" ht="15" customHeight="1" x14ac:dyDescent="0.15">
      <c r="A7" s="47"/>
      <c r="B7" s="47"/>
      <c r="C7" s="57" t="s">
        <v>26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3" ht="15" hidden="1" customHeight="1" x14ac:dyDescent="0.15">
      <c r="A8" s="47"/>
      <c r="B8" s="4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</row>
    <row r="9" spans="1:23" ht="7.5" customHeight="1" x14ac:dyDescent="0.15">
      <c r="A9" s="47"/>
      <c r="B9" s="47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</row>
    <row r="10" spans="1:23" ht="15.75" customHeight="1" x14ac:dyDescent="0.15">
      <c r="A10" s="47"/>
      <c r="B10" s="47"/>
    </row>
    <row r="11" spans="1:23" ht="15.75" hidden="1" customHeight="1" x14ac:dyDescent="0.15">
      <c r="A11" s="46"/>
      <c r="B11" s="47"/>
    </row>
    <row r="12" spans="1:23" ht="15.75" hidden="1" customHeight="1" x14ac:dyDescent="0.15">
      <c r="A12" s="46"/>
      <c r="B12" s="47"/>
    </row>
    <row r="13" spans="1:23" ht="20.100000000000001" customHeight="1" x14ac:dyDescent="0.15">
      <c r="A13" s="46"/>
      <c r="B13" s="47"/>
      <c r="C13" s="63" t="s">
        <v>27</v>
      </c>
      <c r="D13" s="64"/>
      <c r="E13" s="64"/>
      <c r="F13" s="64"/>
      <c r="G13" s="64"/>
      <c r="H13" s="65"/>
    </row>
    <row r="14" spans="1:23" ht="15.75" customHeight="1" x14ac:dyDescent="0.15">
      <c r="A14" s="46"/>
      <c r="B14" s="47"/>
      <c r="C14" s="66"/>
      <c r="D14" s="67"/>
      <c r="E14" s="68"/>
      <c r="F14" s="68"/>
      <c r="G14" s="68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</row>
    <row r="15" spans="1:23" ht="15.75" hidden="1" customHeight="1" x14ac:dyDescent="0.15">
      <c r="A15" s="46"/>
      <c r="B15" s="47"/>
      <c r="C15" s="71"/>
      <c r="D15" s="72"/>
      <c r="E15" s="73"/>
      <c r="F15" s="73"/>
      <c r="G15" s="73"/>
      <c r="H15" s="73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</row>
    <row r="16" spans="1:23" ht="15.75" hidden="1" customHeight="1" x14ac:dyDescent="0.15">
      <c r="A16" s="46"/>
      <c r="B16" s="47"/>
      <c r="C16" s="71"/>
      <c r="D16" s="72"/>
      <c r="E16" s="77"/>
      <c r="F16" s="77"/>
      <c r="G16" s="77"/>
      <c r="H16" s="77"/>
      <c r="I16" s="74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6"/>
    </row>
    <row r="17" spans="1:22" ht="15.75" hidden="1" customHeight="1" x14ac:dyDescent="0.15">
      <c r="A17" s="46"/>
      <c r="B17" s="47"/>
      <c r="C17" s="71"/>
      <c r="D17" s="72"/>
      <c r="E17" s="77"/>
      <c r="F17" s="77"/>
      <c r="G17" s="77"/>
      <c r="H17" s="77"/>
      <c r="I17" s="74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6"/>
    </row>
    <row r="18" spans="1:22" ht="15.75" hidden="1" customHeight="1" x14ac:dyDescent="0.15">
      <c r="A18" s="46"/>
      <c r="B18" s="47"/>
      <c r="C18" s="71"/>
      <c r="D18" s="72"/>
      <c r="E18" s="77"/>
      <c r="F18" s="77"/>
      <c r="G18" s="77"/>
      <c r="H18" s="77"/>
      <c r="I18" s="74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6"/>
    </row>
    <row r="19" spans="1:22" ht="15.75" hidden="1" customHeight="1" x14ac:dyDescent="0.15">
      <c r="A19" s="46"/>
      <c r="B19" s="47"/>
      <c r="C19" s="71"/>
      <c r="D19" s="72"/>
      <c r="E19" s="77"/>
      <c r="F19" s="77"/>
      <c r="G19" s="77"/>
      <c r="H19" s="77"/>
      <c r="I19" s="74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6"/>
    </row>
    <row r="20" spans="1:22" ht="20.100000000000001" customHeight="1" x14ac:dyDescent="0.15">
      <c r="A20" s="46">
        <f>IF(ISBLANK($I20), 1001, 0)</f>
        <v>1001</v>
      </c>
      <c r="B20" s="47"/>
      <c r="C20" s="71"/>
      <c r="D20" s="72">
        <v>1</v>
      </c>
      <c r="E20" s="49" t="s">
        <v>0</v>
      </c>
      <c r="I20" s="5"/>
      <c r="J20" s="6"/>
      <c r="K20" s="6"/>
      <c r="L20" s="6"/>
      <c r="M20" s="6"/>
      <c r="N20" s="77"/>
      <c r="O20" s="77"/>
      <c r="P20" s="77"/>
      <c r="Q20" s="77"/>
      <c r="R20" s="77"/>
      <c r="S20" s="77"/>
      <c r="T20" s="77"/>
      <c r="U20" s="77"/>
      <c r="V20" s="76"/>
    </row>
    <row r="21" spans="1:22" ht="20.100000000000001" customHeight="1" x14ac:dyDescent="0.15">
      <c r="A21" s="46"/>
      <c r="B21" s="47"/>
      <c r="C21" s="71"/>
      <c r="D21" s="72"/>
      <c r="G21" s="77"/>
      <c r="H21" s="77"/>
      <c r="I21" s="74"/>
      <c r="J21" s="79" t="s">
        <v>254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6"/>
    </row>
    <row r="22" spans="1:22" ht="20.100000000000001" customHeight="1" x14ac:dyDescent="0.15">
      <c r="A22" s="46">
        <f>IF(AND(I22&lt;&gt;"", OR(ISERROR(FIND("@"&amp;LEFT(I22,3)&amp;"@", 都道府県3))=FALSE, ISERROR(FIND("@"&amp;LEFT(I22,4)&amp;"@",都道府県4))=FALSE))=FALSE, 1001, 0)</f>
        <v>1001</v>
      </c>
      <c r="B22" s="47"/>
      <c r="C22" s="71"/>
      <c r="D22" s="72">
        <v>2</v>
      </c>
      <c r="E22" s="49" t="s">
        <v>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6"/>
    </row>
    <row r="23" spans="1:22" ht="20.100000000000001" customHeight="1" x14ac:dyDescent="0.15">
      <c r="A23" s="46"/>
      <c r="B23" s="47"/>
      <c r="C23" s="71"/>
      <c r="D23" s="72"/>
      <c r="E23" s="77"/>
      <c r="F23" s="77"/>
      <c r="G23" s="77"/>
      <c r="H23" s="77"/>
      <c r="I23" s="80"/>
      <c r="J23" s="79" t="s">
        <v>14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6"/>
    </row>
    <row r="24" spans="1:22" ht="20.100000000000001" customHeight="1" x14ac:dyDescent="0.15">
      <c r="A24" s="46">
        <f>IF(ISBLANK($I24), 1001, 0)</f>
        <v>1001</v>
      </c>
      <c r="B24" s="47"/>
      <c r="C24" s="71"/>
      <c r="D24" s="72">
        <v>3</v>
      </c>
      <c r="E24" s="49" t="s">
        <v>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6"/>
    </row>
    <row r="25" spans="1:22" ht="20.100000000000001" customHeight="1" x14ac:dyDescent="0.15">
      <c r="A25" s="46"/>
      <c r="B25" s="47"/>
      <c r="C25" s="81"/>
      <c r="D25" s="77"/>
      <c r="E25" s="77"/>
      <c r="F25" s="77"/>
      <c r="G25" s="77"/>
      <c r="H25" s="77"/>
      <c r="I25" s="74"/>
      <c r="J25" s="79" t="s">
        <v>255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6"/>
    </row>
    <row r="26" spans="1:22" ht="20.100000000000001" customHeight="1" x14ac:dyDescent="0.15">
      <c r="A26" s="46">
        <f>IF(ISBLANK($I26), 1001, 0)</f>
        <v>1001</v>
      </c>
      <c r="B26" s="47"/>
      <c r="C26" s="71"/>
      <c r="D26" s="72">
        <v>4</v>
      </c>
      <c r="E26" s="49" t="s">
        <v>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6"/>
    </row>
    <row r="27" spans="1:22" ht="20.100000000000001" customHeight="1" x14ac:dyDescent="0.15">
      <c r="A27" s="46"/>
      <c r="B27" s="47"/>
      <c r="C27" s="81"/>
      <c r="D27" s="77"/>
      <c r="E27" s="77"/>
      <c r="F27" s="77"/>
      <c r="G27" s="77"/>
      <c r="H27" s="77"/>
      <c r="I27" s="74"/>
      <c r="J27" s="79" t="s">
        <v>256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82"/>
    </row>
    <row r="28" spans="1:22" ht="20.100000000000001" customHeight="1" x14ac:dyDescent="0.15">
      <c r="A28" s="46">
        <f>IF(ISBLANK($I28), 1001, 0)</f>
        <v>1001</v>
      </c>
      <c r="B28" s="47"/>
      <c r="C28" s="71"/>
      <c r="D28" s="72">
        <v>5</v>
      </c>
      <c r="E28" s="49" t="s">
        <v>18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6"/>
    </row>
    <row r="29" spans="1:22" ht="20.100000000000001" customHeight="1" x14ac:dyDescent="0.15">
      <c r="A29" s="46"/>
      <c r="B29" s="47"/>
      <c r="C29" s="81"/>
      <c r="D29" s="77"/>
      <c r="E29" s="77"/>
      <c r="F29" s="77"/>
      <c r="G29" s="77"/>
      <c r="H29" s="77"/>
      <c r="I29" s="74"/>
      <c r="J29" s="79" t="s">
        <v>15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82"/>
    </row>
    <row r="30" spans="1:22" ht="20.100000000000001" customHeight="1" x14ac:dyDescent="0.15">
      <c r="A30" s="46">
        <f>IF(ISBLANK($I30), 1001, 0)</f>
        <v>1001</v>
      </c>
      <c r="B30" s="47"/>
      <c r="C30" s="71"/>
      <c r="D30" s="72">
        <v>6</v>
      </c>
      <c r="E30" s="49" t="s">
        <v>4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6"/>
    </row>
    <row r="31" spans="1:22" ht="20.100000000000001" customHeight="1" x14ac:dyDescent="0.15">
      <c r="A31" s="46"/>
      <c r="B31" s="47"/>
      <c r="C31" s="81"/>
      <c r="D31" s="77"/>
      <c r="E31" s="77"/>
      <c r="F31" s="77"/>
      <c r="G31" s="77"/>
      <c r="H31" s="77"/>
      <c r="I31" s="74"/>
      <c r="J31" s="79" t="s">
        <v>11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2"/>
    </row>
    <row r="32" spans="1:22" ht="20.100000000000001" customHeight="1" x14ac:dyDescent="0.15">
      <c r="A32" s="46">
        <f>IF(ISBLANK($I32), 1001, 0)</f>
        <v>1001</v>
      </c>
      <c r="B32" s="47"/>
      <c r="C32" s="71"/>
      <c r="D32" s="72">
        <v>7</v>
      </c>
      <c r="E32" s="49" t="s"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6"/>
    </row>
    <row r="33" spans="1:22" ht="20.100000000000001" customHeight="1" x14ac:dyDescent="0.15">
      <c r="A33" s="46"/>
      <c r="B33" s="47"/>
      <c r="C33" s="81"/>
      <c r="D33" s="77"/>
      <c r="E33" s="77"/>
      <c r="F33" s="77"/>
      <c r="G33" s="77"/>
      <c r="H33" s="77"/>
      <c r="I33" s="74"/>
      <c r="J33" s="79" t="s">
        <v>12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6"/>
    </row>
    <row r="34" spans="1:22" ht="20.100000000000001" customHeight="1" x14ac:dyDescent="0.15">
      <c r="A34" s="46">
        <f>IF(NOT(AND(I34&lt;&gt;"",ISNUMBER(VALUE(SUBSTITUTE(I34,"-",""))))), 1001, 0)</f>
        <v>1001</v>
      </c>
      <c r="B34" s="47"/>
      <c r="C34" s="71"/>
      <c r="D34" s="72">
        <v>8</v>
      </c>
      <c r="E34" s="49" t="s">
        <v>6</v>
      </c>
      <c r="I34" s="7"/>
      <c r="J34" s="7"/>
      <c r="K34" s="7"/>
      <c r="L34" s="7"/>
      <c r="M34" s="7"/>
      <c r="N34" s="77"/>
      <c r="O34" s="77"/>
      <c r="P34" s="77"/>
      <c r="Q34" s="77"/>
      <c r="R34" s="77"/>
      <c r="S34" s="77"/>
      <c r="T34" s="77"/>
      <c r="U34" s="77"/>
      <c r="V34" s="76"/>
    </row>
    <row r="35" spans="1:22" ht="20.100000000000001" customHeight="1" x14ac:dyDescent="0.15">
      <c r="A35" s="46"/>
      <c r="B35" s="47"/>
      <c r="C35" s="81"/>
      <c r="D35" s="77"/>
      <c r="E35" s="77"/>
      <c r="F35" s="77"/>
      <c r="G35" s="77"/>
      <c r="H35" s="77"/>
      <c r="I35" s="74"/>
      <c r="J35" s="79" t="s">
        <v>257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6"/>
    </row>
    <row r="36" spans="1:22" ht="20.100000000000001" customHeight="1" x14ac:dyDescent="0.15">
      <c r="A36" s="46">
        <f>IF(NOT(AND($I36&lt;&gt;"",ISNUMBER(VALUE(SUBSTITUTE($I36,"-",""))))), 1001, 0)</f>
        <v>1001</v>
      </c>
      <c r="B36" s="47"/>
      <c r="C36" s="71"/>
      <c r="D36" s="72">
        <v>9</v>
      </c>
      <c r="E36" s="49" t="s">
        <v>7</v>
      </c>
      <c r="I36" s="7"/>
      <c r="J36" s="7"/>
      <c r="K36" s="7"/>
      <c r="L36" s="7"/>
      <c r="M36" s="7"/>
      <c r="N36" s="77"/>
      <c r="O36" s="77"/>
      <c r="P36" s="77"/>
      <c r="Q36" s="77"/>
      <c r="R36" s="77"/>
      <c r="S36" s="77"/>
      <c r="T36" s="77"/>
      <c r="U36" s="77"/>
      <c r="V36" s="76"/>
    </row>
    <row r="37" spans="1:22" ht="20.100000000000001" customHeight="1" x14ac:dyDescent="0.15">
      <c r="A37" s="46"/>
      <c r="B37" s="47"/>
      <c r="C37" s="81"/>
      <c r="D37" s="77"/>
      <c r="E37" s="77"/>
      <c r="F37" s="77"/>
      <c r="G37" s="77"/>
      <c r="H37" s="77"/>
      <c r="I37" s="74"/>
      <c r="J37" s="79" t="s">
        <v>257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6"/>
    </row>
    <row r="38" spans="1:22" ht="20.100000000000001" customHeight="1" x14ac:dyDescent="0.15">
      <c r="A38" s="47">
        <f>IF(ISBLANK($I38), 1001, 0)</f>
        <v>1001</v>
      </c>
      <c r="B38" s="47"/>
      <c r="C38" s="81"/>
      <c r="D38" s="72">
        <v>10</v>
      </c>
      <c r="E38" s="49" t="s">
        <v>10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3"/>
    </row>
    <row r="39" spans="1:22" ht="20.100000000000001" customHeight="1" x14ac:dyDescent="0.15">
      <c r="A39" s="47"/>
      <c r="B39" s="47"/>
      <c r="C39" s="81"/>
      <c r="D39" s="72"/>
      <c r="I39" s="74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83"/>
    </row>
    <row r="40" spans="1:22" ht="20.100000000000001" customHeight="1" x14ac:dyDescent="0.15">
      <c r="A40" s="47">
        <f>IF(AND($I40&lt;&gt;"一致する", $I40&lt;&gt;"一致しない"), 1001, 0)</f>
        <v>0</v>
      </c>
      <c r="B40" s="47"/>
      <c r="C40" s="71"/>
      <c r="D40" s="72">
        <v>11</v>
      </c>
      <c r="E40" s="49" t="s">
        <v>38</v>
      </c>
      <c r="I40" s="7" t="s">
        <v>272</v>
      </c>
      <c r="J40" s="7"/>
      <c r="K40" s="7"/>
      <c r="L40" s="7"/>
      <c r="M40" s="7"/>
      <c r="N40" s="77"/>
      <c r="O40" s="77"/>
      <c r="P40" s="77"/>
      <c r="Q40" s="77"/>
      <c r="R40" s="77"/>
      <c r="S40" s="77"/>
      <c r="T40" s="77"/>
      <c r="U40" s="77"/>
      <c r="V40" s="83"/>
    </row>
    <row r="41" spans="1:22" ht="20.100000000000001" customHeight="1" x14ac:dyDescent="0.15">
      <c r="A41" s="47"/>
      <c r="B41" s="47"/>
      <c r="C41" s="81"/>
      <c r="D41" s="77"/>
      <c r="E41" s="77"/>
      <c r="F41" s="77"/>
      <c r="G41" s="77"/>
      <c r="H41" s="77"/>
      <c r="I41" s="80"/>
      <c r="J41" s="79" t="s">
        <v>269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83"/>
    </row>
    <row r="42" spans="1:22" ht="15.75" customHeight="1" x14ac:dyDescent="0.15">
      <c r="A42" s="46"/>
      <c r="B42" s="47"/>
      <c r="C42" s="84"/>
      <c r="D42" s="85"/>
      <c r="E42" s="86"/>
      <c r="F42" s="86"/>
      <c r="G42" s="86"/>
      <c r="H42" s="86"/>
      <c r="I42" s="87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9"/>
    </row>
    <row r="43" spans="1:22" ht="15.75" customHeight="1" x14ac:dyDescent="0.15">
      <c r="A43" s="46"/>
      <c r="B43" s="47"/>
      <c r="C43" s="77"/>
      <c r="D43" s="77"/>
      <c r="E43" s="77"/>
      <c r="F43" s="77"/>
      <c r="G43" s="77"/>
      <c r="H43" s="77"/>
      <c r="I43" s="90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1:22" ht="15.75" hidden="1" customHeight="1" x14ac:dyDescent="0.15">
      <c r="A44" s="47"/>
      <c r="B44" s="47"/>
      <c r="C44" s="77"/>
      <c r="D44" s="77"/>
      <c r="E44" s="77"/>
      <c r="F44" s="77"/>
      <c r="G44" s="77"/>
      <c r="H44" s="77"/>
      <c r="I44" s="90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2" ht="15.75" hidden="1" customHeight="1" x14ac:dyDescent="0.15">
      <c r="A45" s="47"/>
      <c r="B45" s="47"/>
      <c r="C45" s="77"/>
      <c r="D45" s="77"/>
      <c r="E45" s="77"/>
      <c r="F45" s="77"/>
      <c r="G45" s="77"/>
      <c r="H45" s="77"/>
      <c r="I45" s="90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2" ht="15.75" hidden="1" customHeight="1" x14ac:dyDescent="0.15">
      <c r="A46" s="47"/>
      <c r="B46" s="47"/>
      <c r="C46" s="77"/>
      <c r="D46" s="77"/>
      <c r="E46" s="77"/>
      <c r="F46" s="77"/>
      <c r="G46" s="77"/>
      <c r="H46" s="77"/>
      <c r="I46" s="90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2" ht="15.75" hidden="1" customHeight="1" x14ac:dyDescent="0.15">
      <c r="A47" s="47"/>
      <c r="B47" s="47"/>
      <c r="C47" s="77"/>
      <c r="D47" s="77"/>
      <c r="E47" s="77"/>
      <c r="F47" s="77"/>
      <c r="G47" s="77"/>
      <c r="H47" s="77"/>
      <c r="I47" s="90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2" ht="15.75" hidden="1" customHeight="1" x14ac:dyDescent="0.15">
      <c r="A48" s="47"/>
      <c r="B48" s="47"/>
      <c r="C48" s="77"/>
      <c r="D48" s="77"/>
      <c r="E48" s="77"/>
      <c r="F48" s="77"/>
      <c r="G48" s="77"/>
      <c r="H48" s="77"/>
      <c r="I48" s="90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2" ht="15.75" hidden="1" customHeight="1" x14ac:dyDescent="0.15">
      <c r="A49" s="47"/>
      <c r="B49" s="47"/>
      <c r="C49" s="77"/>
      <c r="D49" s="77"/>
      <c r="E49" s="77"/>
      <c r="F49" s="77"/>
      <c r="G49" s="77"/>
      <c r="H49" s="77"/>
      <c r="I49" s="90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2" ht="15.75" hidden="1" customHeight="1" x14ac:dyDescent="0.15">
      <c r="A50" s="47"/>
      <c r="B50" s="47"/>
      <c r="C50" s="77"/>
      <c r="D50" s="77"/>
      <c r="E50" s="77"/>
      <c r="F50" s="77"/>
      <c r="G50" s="77"/>
      <c r="H50" s="77"/>
      <c r="I50" s="90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2" ht="15.75" hidden="1" customHeight="1" x14ac:dyDescent="0.15">
      <c r="A51" s="47"/>
      <c r="B51" s="47"/>
      <c r="C51" s="77"/>
      <c r="D51" s="77"/>
      <c r="E51" s="77"/>
      <c r="F51" s="77"/>
      <c r="G51" s="77"/>
      <c r="H51" s="77"/>
      <c r="I51" s="90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2" ht="15.75" hidden="1" customHeight="1" x14ac:dyDescent="0.15">
      <c r="A52" s="47"/>
      <c r="B52" s="47"/>
      <c r="C52" s="77"/>
      <c r="D52" s="77"/>
      <c r="E52" s="77"/>
      <c r="F52" s="77"/>
      <c r="G52" s="77"/>
      <c r="H52" s="77"/>
      <c r="I52" s="90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2" ht="15.75" hidden="1" customHeight="1" x14ac:dyDescent="0.15">
      <c r="A53" s="47"/>
      <c r="B53" s="47"/>
      <c r="C53" s="77"/>
      <c r="D53" s="77"/>
      <c r="E53" s="77"/>
      <c r="F53" s="77"/>
      <c r="G53" s="77"/>
      <c r="H53" s="77"/>
      <c r="I53" s="90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2" ht="15.75" hidden="1" customHeight="1" x14ac:dyDescent="0.15">
      <c r="A54" s="47"/>
      <c r="B54" s="47"/>
      <c r="C54" s="77"/>
      <c r="D54" s="77"/>
      <c r="E54" s="77"/>
      <c r="F54" s="77"/>
      <c r="G54" s="77"/>
      <c r="H54" s="77"/>
      <c r="I54" s="90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2" ht="15.75" hidden="1" customHeight="1" x14ac:dyDescent="0.15">
      <c r="A55" s="47"/>
      <c r="B55" s="47"/>
      <c r="C55" s="77"/>
      <c r="D55" s="77"/>
      <c r="E55" s="77"/>
      <c r="F55" s="77"/>
      <c r="G55" s="77"/>
      <c r="H55" s="77"/>
      <c r="I55" s="90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2" ht="15.75" hidden="1" customHeight="1" x14ac:dyDescent="0.15">
      <c r="A56" s="47"/>
      <c r="B56" s="47"/>
      <c r="C56" s="77"/>
      <c r="D56" s="77"/>
      <c r="E56" s="77"/>
      <c r="F56" s="77"/>
      <c r="G56" s="77"/>
      <c r="H56" s="77"/>
      <c r="I56" s="90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2" ht="15.75" hidden="1" customHeight="1" x14ac:dyDescent="0.15">
      <c r="A57" s="47"/>
      <c r="B57" s="47"/>
      <c r="C57" s="77"/>
      <c r="D57" s="77"/>
      <c r="E57" s="77"/>
      <c r="F57" s="77"/>
      <c r="G57" s="77"/>
      <c r="H57" s="77"/>
      <c r="I57" s="90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2" ht="15.75" hidden="1" customHeight="1" x14ac:dyDescent="0.15">
      <c r="A58" s="47"/>
      <c r="B58" s="47"/>
      <c r="C58" s="77"/>
      <c r="D58" s="77"/>
      <c r="E58" s="77"/>
      <c r="F58" s="77"/>
      <c r="G58" s="77"/>
      <c r="H58" s="77"/>
      <c r="I58" s="90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2" ht="15.75" customHeight="1" x14ac:dyDescent="0.15">
      <c r="A59" s="47"/>
      <c r="B59" s="47"/>
      <c r="C59" s="77"/>
      <c r="D59" s="77"/>
      <c r="E59" s="77"/>
      <c r="F59" s="77"/>
      <c r="G59" s="77"/>
      <c r="H59" s="77"/>
      <c r="I59" s="90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2" ht="20.100000000000001" customHeight="1" x14ac:dyDescent="0.15">
      <c r="A60" s="46"/>
      <c r="B60" s="47"/>
      <c r="C60" s="91" t="s">
        <v>28</v>
      </c>
      <c r="D60" s="92"/>
      <c r="E60" s="92"/>
      <c r="F60" s="92"/>
      <c r="G60" s="92"/>
      <c r="H60" s="93"/>
    </row>
    <row r="61" spans="1:22" ht="15.75" customHeight="1" x14ac:dyDescent="0.15">
      <c r="A61" s="46"/>
      <c r="B61" s="47"/>
      <c r="C61" s="66"/>
      <c r="D61" s="67"/>
      <c r="E61" s="68"/>
      <c r="F61" s="68"/>
      <c r="G61" s="68"/>
      <c r="H61" s="6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70"/>
    </row>
    <row r="62" spans="1:22" ht="20.100000000000001" customHeight="1" x14ac:dyDescent="0.15">
      <c r="A62" s="46"/>
      <c r="B62" s="47"/>
      <c r="C62" s="71"/>
      <c r="D62" s="94" t="s">
        <v>42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76"/>
    </row>
    <row r="63" spans="1:22" ht="20.100000000000001" customHeight="1" x14ac:dyDescent="0.15">
      <c r="A63" s="47">
        <f>IF(AND(I63&lt;&gt;"しない", I63&lt;&gt;"する"), 1001, 0)</f>
        <v>1001</v>
      </c>
      <c r="B63" s="47"/>
      <c r="C63" s="71"/>
      <c r="D63" s="72">
        <v>1</v>
      </c>
      <c r="E63" s="77" t="s">
        <v>29</v>
      </c>
      <c r="F63" s="77"/>
      <c r="G63" s="77"/>
      <c r="H63" s="77"/>
      <c r="I63" s="7"/>
      <c r="J63" s="17"/>
      <c r="K63" s="17"/>
      <c r="L63" s="17"/>
      <c r="M63" s="17"/>
      <c r="N63" s="77"/>
      <c r="O63" s="77"/>
      <c r="P63" s="77"/>
      <c r="Q63" s="77"/>
      <c r="R63" s="77"/>
      <c r="S63" s="77"/>
      <c r="T63" s="77"/>
      <c r="V63" s="83"/>
    </row>
    <row r="64" spans="1:22" ht="20.100000000000001" customHeight="1" x14ac:dyDescent="0.15">
      <c r="A64" s="47"/>
      <c r="B64" s="47"/>
      <c r="C64" s="71"/>
      <c r="D64" s="77"/>
      <c r="E64" s="77"/>
      <c r="F64" s="77"/>
      <c r="G64" s="77"/>
      <c r="H64" s="77"/>
      <c r="I64" s="80"/>
      <c r="J64" s="79" t="s">
        <v>39</v>
      </c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83"/>
    </row>
    <row r="65" spans="1:22" ht="15.75" hidden="1" customHeight="1" x14ac:dyDescent="0.15">
      <c r="A65" s="47"/>
      <c r="B65" s="47"/>
      <c r="C65" s="71"/>
      <c r="D65" s="77"/>
      <c r="E65" s="77"/>
      <c r="F65" s="77"/>
      <c r="G65" s="77"/>
      <c r="H65" s="77"/>
      <c r="I65" s="80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83"/>
    </row>
    <row r="66" spans="1:22" ht="15.75" hidden="1" customHeight="1" x14ac:dyDescent="0.15">
      <c r="A66" s="47"/>
      <c r="B66" s="47"/>
      <c r="C66" s="71"/>
      <c r="D66" s="77"/>
      <c r="E66" s="77"/>
      <c r="F66" s="77"/>
      <c r="G66" s="77"/>
      <c r="H66" s="77"/>
      <c r="I66" s="80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83"/>
    </row>
    <row r="67" spans="1:22" ht="15.75" hidden="1" customHeight="1" x14ac:dyDescent="0.15">
      <c r="A67" s="47"/>
      <c r="B67" s="47"/>
      <c r="C67" s="71"/>
      <c r="D67" s="77"/>
      <c r="E67" s="77"/>
      <c r="F67" s="77"/>
      <c r="G67" s="77"/>
      <c r="H67" s="77"/>
      <c r="I67" s="80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83"/>
    </row>
    <row r="68" spans="1:22" ht="15.75" hidden="1" customHeight="1" x14ac:dyDescent="0.15">
      <c r="A68" s="47"/>
      <c r="B68" s="47"/>
      <c r="C68" s="71"/>
      <c r="D68" s="77"/>
      <c r="E68" s="77"/>
      <c r="F68" s="77"/>
      <c r="G68" s="77"/>
      <c r="H68" s="77"/>
      <c r="I68" s="80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83"/>
    </row>
    <row r="69" spans="1:22" ht="20.100000000000001" customHeight="1" x14ac:dyDescent="0.15">
      <c r="A69" s="46">
        <f>IF(OR(AND($I63="する",ISBLANK($I69)),AND($I63="しない",NOT(ISBLANK($I69)))), 1001, 0)</f>
        <v>0</v>
      </c>
      <c r="B69" s="47"/>
      <c r="C69" s="71"/>
      <c r="D69" s="72">
        <v>2</v>
      </c>
      <c r="E69" s="49" t="s">
        <v>0</v>
      </c>
      <c r="I69" s="5"/>
      <c r="J69" s="6"/>
      <c r="K69" s="6"/>
      <c r="L69" s="6"/>
      <c r="M69" s="6"/>
      <c r="N69" s="77"/>
      <c r="O69" s="77"/>
      <c r="P69" s="77"/>
      <c r="Q69" s="77"/>
      <c r="R69" s="77"/>
      <c r="S69" s="77"/>
      <c r="T69" s="77"/>
      <c r="U69" s="77"/>
      <c r="V69" s="76"/>
    </row>
    <row r="70" spans="1:22" ht="20.100000000000001" customHeight="1" x14ac:dyDescent="0.15">
      <c r="A70" s="46"/>
      <c r="B70" s="47"/>
      <c r="C70" s="71"/>
      <c r="D70" s="72"/>
      <c r="E70" s="77"/>
      <c r="F70" s="77"/>
      <c r="G70" s="77"/>
      <c r="H70" s="77"/>
      <c r="I70" s="74"/>
      <c r="J70" s="79" t="s">
        <v>254</v>
      </c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6"/>
    </row>
    <row r="71" spans="1:22" ht="20.100000000000001" customHeight="1" x14ac:dyDescent="0.15">
      <c r="A71" s="46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47"/>
      <c r="C71" s="71"/>
      <c r="D71" s="72">
        <v>3</v>
      </c>
      <c r="E71" s="49" t="s">
        <v>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76"/>
    </row>
    <row r="72" spans="1:22" ht="20.100000000000001" customHeight="1" x14ac:dyDescent="0.15">
      <c r="A72" s="46"/>
      <c r="B72" s="47"/>
      <c r="C72" s="71"/>
      <c r="D72" s="72"/>
      <c r="E72" s="77"/>
      <c r="F72" s="77"/>
      <c r="G72" s="77"/>
      <c r="H72" s="77"/>
      <c r="I72" s="80"/>
      <c r="J72" s="79" t="s">
        <v>14</v>
      </c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6"/>
    </row>
    <row r="73" spans="1:22" ht="20.100000000000001" customHeight="1" x14ac:dyDescent="0.15">
      <c r="A73" s="46">
        <f>IF(OR(AND($I63="する",ISBLANK($I73)),AND($I63="しない",NOT(ISBLANK($I73)))), 1001, 0)</f>
        <v>0</v>
      </c>
      <c r="B73" s="47"/>
      <c r="C73" s="71"/>
      <c r="D73" s="72">
        <v>4</v>
      </c>
      <c r="E73" s="49" t="s">
        <v>2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6"/>
    </row>
    <row r="74" spans="1:22" ht="30" customHeight="1" x14ac:dyDescent="0.15">
      <c r="A74" s="46"/>
      <c r="B74" s="47"/>
      <c r="C74" s="81"/>
      <c r="D74" s="77"/>
      <c r="I74" s="74"/>
      <c r="J74" s="96" t="s">
        <v>246</v>
      </c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76"/>
    </row>
    <row r="75" spans="1:22" ht="20.100000000000001" customHeight="1" x14ac:dyDescent="0.15">
      <c r="A75" s="46">
        <f>IF(OR(AND($I63="する",ISBLANK($I75)),AND($I63="しない",NOT(ISBLANK($I75)))), 1001, 0)</f>
        <v>0</v>
      </c>
      <c r="B75" s="47"/>
      <c r="C75" s="71"/>
      <c r="D75" s="72">
        <v>5</v>
      </c>
      <c r="E75" s="49" t="s">
        <v>3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6"/>
    </row>
    <row r="76" spans="1:22" ht="30" customHeight="1" x14ac:dyDescent="0.15">
      <c r="A76" s="46"/>
      <c r="B76" s="47"/>
      <c r="C76" s="81"/>
      <c r="D76" s="77"/>
      <c r="E76" s="77"/>
      <c r="F76" s="77"/>
      <c r="G76" s="77"/>
      <c r="H76" s="77"/>
      <c r="I76" s="74"/>
      <c r="J76" s="96" t="s">
        <v>247</v>
      </c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76"/>
    </row>
    <row r="77" spans="1:22" ht="20.100000000000001" customHeight="1" x14ac:dyDescent="0.15">
      <c r="A77" s="46">
        <f>IF(OR(AND($I63="する",ISBLANK($I77)),AND($I63="しない",NOT(ISBLANK($I77)))), 1001, 0)</f>
        <v>0</v>
      </c>
      <c r="B77" s="47"/>
      <c r="C77" s="71"/>
      <c r="D77" s="72">
        <v>6</v>
      </c>
      <c r="E77" s="49" t="s">
        <v>21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6"/>
    </row>
    <row r="78" spans="1:22" ht="20.100000000000001" customHeight="1" x14ac:dyDescent="0.15">
      <c r="A78" s="46"/>
      <c r="B78" s="47"/>
      <c r="C78" s="81"/>
      <c r="D78" s="77"/>
      <c r="E78" s="77"/>
      <c r="F78" s="77"/>
      <c r="G78" s="77"/>
      <c r="H78" s="77"/>
      <c r="I78" s="74"/>
      <c r="J78" s="79" t="s">
        <v>271</v>
      </c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6"/>
    </row>
    <row r="79" spans="1:22" ht="20.100000000000001" customHeight="1" x14ac:dyDescent="0.15">
      <c r="A79" s="46">
        <f>IF(OR(AND($I63="する",ISBLANK($I79)),AND($I63="しない",NOT(ISBLANK($I79)))), 1001, 0)</f>
        <v>0</v>
      </c>
      <c r="B79" s="47"/>
      <c r="C79" s="71"/>
      <c r="D79" s="72">
        <v>7</v>
      </c>
      <c r="E79" s="49" t="s">
        <v>22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6"/>
    </row>
    <row r="80" spans="1:22" ht="20.100000000000001" customHeight="1" x14ac:dyDescent="0.15">
      <c r="A80" s="46"/>
      <c r="B80" s="47"/>
      <c r="C80" s="81"/>
      <c r="D80" s="77"/>
      <c r="E80" s="77"/>
      <c r="F80" s="77"/>
      <c r="G80" s="77"/>
      <c r="H80" s="77"/>
      <c r="I80" s="74"/>
      <c r="J80" s="79" t="s">
        <v>11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6"/>
    </row>
    <row r="81" spans="1:22" ht="20.100000000000001" customHeight="1" x14ac:dyDescent="0.15">
      <c r="A81" s="46">
        <f>IF(OR(AND($I63="する",ISBLANK($I81)),AND($I63="しない",NOT(ISBLANK($I81)))), 1001, 0)</f>
        <v>0</v>
      </c>
      <c r="B81" s="47"/>
      <c r="C81" s="71"/>
      <c r="D81" s="72">
        <v>8</v>
      </c>
      <c r="E81" s="49" t="s">
        <v>23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6"/>
    </row>
    <row r="82" spans="1:22" ht="20.100000000000001" customHeight="1" x14ac:dyDescent="0.15">
      <c r="A82" s="46"/>
      <c r="B82" s="47"/>
      <c r="C82" s="81"/>
      <c r="D82" s="77"/>
      <c r="E82" s="77"/>
      <c r="F82" s="77"/>
      <c r="G82" s="77"/>
      <c r="H82" s="77"/>
      <c r="I82" s="74"/>
      <c r="J82" s="79" t="s">
        <v>12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6"/>
    </row>
    <row r="83" spans="1:22" ht="20.100000000000001" customHeight="1" x14ac:dyDescent="0.15">
      <c r="A83" s="46">
        <f>IF(OR(AND($I63="する",NOT(AND(I83&lt;&gt;"",ISNUMBER(VALUE(SUBSTITUTE(I83,"-","")))))), AND($I63="しない",NOT(ISBLANK($I83)))), 1001, 0)</f>
        <v>0</v>
      </c>
      <c r="B83" s="47"/>
      <c r="C83" s="71"/>
      <c r="D83" s="72">
        <v>9</v>
      </c>
      <c r="E83" s="49" t="s">
        <v>6</v>
      </c>
      <c r="I83" s="7"/>
      <c r="J83" s="7"/>
      <c r="K83" s="7"/>
      <c r="L83" s="7"/>
      <c r="M83" s="7"/>
      <c r="N83" s="77"/>
      <c r="O83" s="77"/>
      <c r="P83" s="77"/>
      <c r="Q83" s="77"/>
      <c r="R83" s="77"/>
      <c r="S83" s="77"/>
      <c r="T83" s="77"/>
      <c r="U83" s="77"/>
      <c r="V83" s="76"/>
    </row>
    <row r="84" spans="1:22" ht="20.100000000000001" customHeight="1" x14ac:dyDescent="0.15">
      <c r="A84" s="46"/>
      <c r="B84" s="47"/>
      <c r="C84" s="81"/>
      <c r="D84" s="77"/>
      <c r="E84" s="77"/>
      <c r="F84" s="77"/>
      <c r="G84" s="77"/>
      <c r="H84" s="77"/>
      <c r="I84" s="74"/>
      <c r="J84" s="79" t="s">
        <v>257</v>
      </c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6"/>
    </row>
    <row r="85" spans="1:22" ht="20.100000000000001" customHeight="1" x14ac:dyDescent="0.15">
      <c r="A85" s="46">
        <f>IF(OR(AND($I63="する",NOT(AND($I85&lt;&gt;"",ISNUMBER(VALUE(SUBSTITUTE($I85,"-","")))))), AND($I63="しない",NOT(ISBLANK($I85)))), 1001, 0)</f>
        <v>0</v>
      </c>
      <c r="B85" s="47"/>
      <c r="C85" s="71"/>
      <c r="D85" s="72">
        <v>10</v>
      </c>
      <c r="E85" s="49" t="s">
        <v>7</v>
      </c>
      <c r="I85" s="7"/>
      <c r="J85" s="7"/>
      <c r="K85" s="7"/>
      <c r="L85" s="7"/>
      <c r="M85" s="7"/>
      <c r="N85" s="77"/>
      <c r="O85" s="77"/>
      <c r="P85" s="77"/>
      <c r="Q85" s="77"/>
      <c r="R85" s="77"/>
      <c r="S85" s="77"/>
      <c r="T85" s="77"/>
      <c r="U85" s="77"/>
      <c r="V85" s="76"/>
    </row>
    <row r="86" spans="1:22" ht="20.100000000000001" customHeight="1" x14ac:dyDescent="0.15">
      <c r="A86" s="46"/>
      <c r="B86" s="47"/>
      <c r="C86" s="81"/>
      <c r="D86" s="77"/>
      <c r="E86" s="77"/>
      <c r="F86" s="77"/>
      <c r="G86" s="77"/>
      <c r="H86" s="77"/>
      <c r="I86" s="74"/>
      <c r="J86" s="79" t="s">
        <v>257</v>
      </c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6"/>
    </row>
    <row r="87" spans="1:22" ht="20.100000000000001" customHeight="1" x14ac:dyDescent="0.15">
      <c r="A87" s="46">
        <f>IF(OR(AND($I63="する",ISBLANK($I87)),AND($I63="しない",NOT(ISBLANK($I87)))), 1001, 0)</f>
        <v>0</v>
      </c>
      <c r="B87" s="98"/>
      <c r="C87" s="77"/>
      <c r="D87" s="72">
        <v>11</v>
      </c>
      <c r="E87" s="49" t="s">
        <v>10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6"/>
    </row>
    <row r="88" spans="1:22" ht="20.100000000000001" customHeight="1" x14ac:dyDescent="0.15">
      <c r="A88" s="46"/>
      <c r="B88" s="98"/>
      <c r="C88" s="77"/>
      <c r="D88" s="77"/>
      <c r="E88" s="77"/>
      <c r="F88" s="77"/>
      <c r="G88" s="77"/>
      <c r="H88" s="77"/>
      <c r="I88" s="74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6"/>
    </row>
    <row r="89" spans="1:22" ht="15.75" customHeight="1" x14ac:dyDescent="0.15">
      <c r="A89" s="46"/>
      <c r="B89" s="47"/>
      <c r="C89" s="84"/>
      <c r="D89" s="85"/>
      <c r="E89" s="85"/>
      <c r="F89" s="85"/>
      <c r="G89" s="85"/>
      <c r="H89" s="85"/>
      <c r="I89" s="99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89"/>
    </row>
    <row r="90" spans="1:22" ht="15.75" customHeight="1" x14ac:dyDescent="0.15">
      <c r="A90" s="46"/>
      <c r="B90" s="47"/>
      <c r="C90" s="77"/>
      <c r="D90" s="77"/>
      <c r="E90" s="77"/>
      <c r="F90" s="77"/>
      <c r="G90" s="77"/>
      <c r="H90" s="77"/>
      <c r="I90" s="74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7"/>
    </row>
    <row r="91" spans="1:22" ht="15.75" hidden="1" customHeight="1" x14ac:dyDescent="0.15">
      <c r="A91" s="47"/>
      <c r="B91" s="47"/>
      <c r="C91" s="77"/>
      <c r="D91" s="77"/>
      <c r="E91" s="77"/>
      <c r="F91" s="77"/>
      <c r="G91" s="77"/>
      <c r="H91" s="77"/>
      <c r="I91" s="90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:22" ht="15.75" hidden="1" customHeight="1" x14ac:dyDescent="0.15">
      <c r="A92" s="47"/>
      <c r="B92" s="47"/>
      <c r="C92" s="77"/>
      <c r="D92" s="77"/>
      <c r="E92" s="77"/>
      <c r="F92" s="77"/>
      <c r="G92" s="77"/>
      <c r="H92" s="77"/>
      <c r="I92" s="90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:22" ht="15.75" hidden="1" customHeight="1" x14ac:dyDescent="0.15">
      <c r="A93" s="47"/>
      <c r="B93" s="47"/>
      <c r="C93" s="77"/>
      <c r="D93" s="77"/>
      <c r="E93" s="77"/>
      <c r="F93" s="77"/>
      <c r="G93" s="77"/>
      <c r="H93" s="77"/>
      <c r="I93" s="90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:22" ht="15.75" hidden="1" customHeight="1" x14ac:dyDescent="0.15">
      <c r="A94" s="47"/>
      <c r="B94" s="47"/>
      <c r="C94" s="77"/>
      <c r="D94" s="77"/>
      <c r="E94" s="77"/>
      <c r="F94" s="77"/>
      <c r="G94" s="77"/>
      <c r="H94" s="77"/>
      <c r="I94" s="90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:22" ht="15.75" hidden="1" customHeight="1" x14ac:dyDescent="0.15">
      <c r="A95" s="47"/>
      <c r="B95" s="47"/>
      <c r="C95" s="77"/>
      <c r="D95" s="77"/>
      <c r="E95" s="77"/>
      <c r="F95" s="77"/>
      <c r="G95" s="77"/>
      <c r="H95" s="77"/>
      <c r="I95" s="90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2" ht="15.75" hidden="1" customHeight="1" x14ac:dyDescent="0.15">
      <c r="A96" s="47"/>
      <c r="B96" s="47"/>
      <c r="C96" s="77"/>
      <c r="D96" s="77"/>
      <c r="E96" s="77"/>
      <c r="F96" s="77"/>
      <c r="G96" s="77"/>
      <c r="H96" s="77"/>
      <c r="I96" s="90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:22" ht="15.75" hidden="1" customHeight="1" x14ac:dyDescent="0.15">
      <c r="A97" s="47"/>
      <c r="B97" s="47"/>
      <c r="C97" s="77"/>
      <c r="D97" s="77"/>
      <c r="E97" s="77"/>
      <c r="F97" s="77"/>
      <c r="G97" s="77"/>
      <c r="H97" s="77"/>
      <c r="I97" s="90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2" ht="15.75" hidden="1" customHeight="1" x14ac:dyDescent="0.15">
      <c r="A98" s="47"/>
      <c r="B98" s="47"/>
      <c r="C98" s="77"/>
      <c r="D98" s="77"/>
      <c r="E98" s="77"/>
      <c r="F98" s="77"/>
      <c r="G98" s="77"/>
      <c r="H98" s="77"/>
      <c r="I98" s="90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2" ht="15.75" hidden="1" customHeight="1" x14ac:dyDescent="0.15">
      <c r="A99" s="47"/>
      <c r="B99" s="47"/>
      <c r="C99" s="77"/>
      <c r="D99" s="77"/>
      <c r="E99" s="77"/>
      <c r="F99" s="77"/>
      <c r="G99" s="77"/>
      <c r="H99" s="77"/>
      <c r="I99" s="90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2" ht="15.75" hidden="1" customHeight="1" x14ac:dyDescent="0.15">
      <c r="A100" s="47"/>
      <c r="B100" s="47"/>
      <c r="C100" s="77"/>
      <c r="D100" s="77"/>
      <c r="E100" s="77"/>
      <c r="F100" s="77"/>
      <c r="G100" s="77"/>
      <c r="H100" s="77"/>
      <c r="I100" s="90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:22" ht="15.75" hidden="1" customHeight="1" x14ac:dyDescent="0.15">
      <c r="A101" s="47"/>
      <c r="B101" s="47"/>
      <c r="C101" s="77"/>
      <c r="D101" s="77"/>
      <c r="E101" s="77"/>
      <c r="F101" s="77"/>
      <c r="G101" s="77"/>
      <c r="H101" s="77"/>
      <c r="I101" s="90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:22" ht="15.75" hidden="1" customHeight="1" x14ac:dyDescent="0.15">
      <c r="A102" s="47"/>
      <c r="B102" s="47"/>
      <c r="C102" s="77"/>
      <c r="D102" s="77"/>
      <c r="E102" s="77"/>
      <c r="F102" s="77"/>
      <c r="G102" s="77"/>
      <c r="H102" s="77"/>
      <c r="I102" s="90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2" ht="15.75" hidden="1" customHeight="1" x14ac:dyDescent="0.15">
      <c r="A103" s="47"/>
      <c r="B103" s="47"/>
      <c r="C103" s="77"/>
      <c r="D103" s="77"/>
      <c r="E103" s="77"/>
      <c r="F103" s="77"/>
      <c r="G103" s="77"/>
      <c r="H103" s="77"/>
      <c r="I103" s="90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2" ht="15.75" hidden="1" customHeight="1" x14ac:dyDescent="0.15">
      <c r="A104" s="47"/>
      <c r="B104" s="47"/>
      <c r="C104" s="77"/>
      <c r="D104" s="77"/>
      <c r="E104" s="77"/>
      <c r="F104" s="77"/>
      <c r="G104" s="77"/>
      <c r="H104" s="77"/>
      <c r="I104" s="90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2" ht="15.75" hidden="1" customHeight="1" x14ac:dyDescent="0.15">
      <c r="A105" s="47"/>
      <c r="B105" s="47"/>
      <c r="C105" s="77"/>
      <c r="D105" s="77"/>
      <c r="E105" s="77"/>
      <c r="F105" s="77"/>
      <c r="G105" s="77"/>
      <c r="H105" s="77"/>
      <c r="I105" s="90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2" ht="15.75" hidden="1" customHeight="1" x14ac:dyDescent="0.15">
      <c r="A106" s="47"/>
      <c r="B106" s="47"/>
      <c r="C106" s="77"/>
      <c r="D106" s="77"/>
      <c r="E106" s="77"/>
      <c r="F106" s="77"/>
      <c r="G106" s="77"/>
      <c r="H106" s="77"/>
      <c r="I106" s="90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2" ht="15.75" hidden="1" customHeight="1" x14ac:dyDescent="0.15">
      <c r="A107" s="47"/>
      <c r="B107" s="47"/>
      <c r="C107" s="77"/>
      <c r="D107" s="77"/>
      <c r="E107" s="77"/>
      <c r="F107" s="77"/>
      <c r="G107" s="77"/>
      <c r="H107" s="77"/>
      <c r="I107" s="90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:22" ht="15.75" customHeight="1" x14ac:dyDescent="0.15">
      <c r="A108" s="47"/>
      <c r="B108" s="47"/>
      <c r="C108" s="77"/>
      <c r="D108" s="77"/>
      <c r="E108" s="77"/>
      <c r="F108" s="77"/>
      <c r="G108" s="77"/>
      <c r="H108" s="77"/>
      <c r="I108" s="90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:22" ht="20.100000000000001" customHeight="1" x14ac:dyDescent="0.15">
      <c r="A109" s="46"/>
      <c r="B109" s="47"/>
      <c r="C109" s="91" t="s">
        <v>30</v>
      </c>
      <c r="D109" s="92"/>
      <c r="E109" s="92"/>
      <c r="F109" s="92"/>
      <c r="G109" s="92"/>
      <c r="H109" s="93"/>
    </row>
    <row r="110" spans="1:22" ht="15.75" customHeight="1" x14ac:dyDescent="0.15">
      <c r="A110" s="46"/>
      <c r="B110" s="47"/>
      <c r="C110" s="101"/>
      <c r="D110" s="102"/>
      <c r="E110" s="102"/>
      <c r="F110" s="102"/>
      <c r="G110" s="102"/>
      <c r="H110" s="102"/>
      <c r="I110" s="103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70"/>
    </row>
    <row r="111" spans="1:22" ht="20.100000000000001" customHeight="1" x14ac:dyDescent="0.15">
      <c r="A111" s="46"/>
      <c r="B111" s="47"/>
      <c r="C111" s="101"/>
      <c r="D111" s="104" t="s">
        <v>270</v>
      </c>
      <c r="E111" s="105"/>
      <c r="F111" s="105"/>
      <c r="G111" s="105"/>
      <c r="H111" s="105"/>
      <c r="I111" s="105"/>
      <c r="J111" s="105"/>
      <c r="K111" s="106"/>
      <c r="L111" s="105"/>
      <c r="M111" s="105"/>
      <c r="N111" s="105"/>
      <c r="O111" s="105"/>
      <c r="P111" s="105"/>
      <c r="Q111" s="107"/>
      <c r="R111" s="105"/>
      <c r="S111" s="105"/>
      <c r="T111" s="105"/>
      <c r="U111" s="105"/>
      <c r="V111" s="76"/>
    </row>
    <row r="112" spans="1:22" ht="20.100000000000001" customHeight="1" x14ac:dyDescent="0.15">
      <c r="A112" s="46">
        <f>IF(ISBLANK($I112), 1001, 0)</f>
        <v>1001</v>
      </c>
      <c r="B112" s="47"/>
      <c r="C112" s="71"/>
      <c r="D112" s="72">
        <v>1</v>
      </c>
      <c r="E112" s="49" t="s">
        <v>8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6"/>
    </row>
    <row r="113" spans="1:22" ht="20.100000000000001" customHeight="1" x14ac:dyDescent="0.15">
      <c r="A113" s="46"/>
      <c r="B113" s="47"/>
      <c r="C113" s="71"/>
      <c r="D113" s="72"/>
      <c r="E113" s="77"/>
      <c r="F113" s="77"/>
      <c r="G113" s="77"/>
      <c r="H113" s="77"/>
      <c r="I113" s="80"/>
      <c r="J113" s="79" t="s">
        <v>36</v>
      </c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6"/>
    </row>
    <row r="114" spans="1:22" ht="20.100000000000001" customHeight="1" x14ac:dyDescent="0.15">
      <c r="A114" s="46">
        <f>IF(ISBLANK($I114), 1001, 0)</f>
        <v>1001</v>
      </c>
      <c r="B114" s="47"/>
      <c r="C114" s="71"/>
      <c r="D114" s="72">
        <v>2</v>
      </c>
      <c r="E114" s="49" t="s">
        <v>16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6"/>
    </row>
    <row r="115" spans="1:22" ht="20.100000000000001" customHeight="1" x14ac:dyDescent="0.15">
      <c r="A115" s="46"/>
      <c r="B115" s="47"/>
      <c r="C115" s="71"/>
      <c r="D115" s="72"/>
      <c r="E115" s="77"/>
      <c r="F115" s="77"/>
      <c r="G115" s="77"/>
      <c r="H115" s="77"/>
      <c r="I115" s="80"/>
      <c r="J115" s="79" t="s">
        <v>11</v>
      </c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6"/>
    </row>
    <row r="116" spans="1:22" ht="20.100000000000001" customHeight="1" x14ac:dyDescent="0.15">
      <c r="A116" s="46">
        <f>IF(ISBLANK($I116), 1001, 0)</f>
        <v>1001</v>
      </c>
      <c r="B116" s="47"/>
      <c r="C116" s="71"/>
      <c r="D116" s="72">
        <v>3</v>
      </c>
      <c r="E116" s="49" t="s">
        <v>17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6"/>
    </row>
    <row r="117" spans="1:22" ht="20.100000000000001" customHeight="1" x14ac:dyDescent="0.15">
      <c r="A117" s="46"/>
      <c r="B117" s="47"/>
      <c r="C117" s="71"/>
      <c r="D117" s="72"/>
      <c r="E117" s="77"/>
      <c r="F117" s="77"/>
      <c r="G117" s="77"/>
      <c r="H117" s="77"/>
      <c r="I117" s="80"/>
      <c r="J117" s="79" t="s">
        <v>12</v>
      </c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6"/>
    </row>
    <row r="118" spans="1:22" ht="20.100000000000001" customHeight="1" x14ac:dyDescent="0.15">
      <c r="A118" s="46">
        <f>IF(NOT(AND($I118&lt;&gt;"",ISNUMBER(VALUE(SUBSTITUTE($I118,"-",""))))), 1001, 0)</f>
        <v>1001</v>
      </c>
      <c r="B118" s="47"/>
      <c r="C118" s="71"/>
      <c r="D118" s="72">
        <v>4</v>
      </c>
      <c r="E118" s="49" t="s">
        <v>6</v>
      </c>
      <c r="I118" s="7"/>
      <c r="J118" s="7"/>
      <c r="K118" s="7"/>
      <c r="L118" s="7"/>
      <c r="M118" s="7"/>
      <c r="V118" s="76"/>
    </row>
    <row r="119" spans="1:22" ht="20.100000000000001" customHeight="1" x14ac:dyDescent="0.15">
      <c r="A119" s="46"/>
      <c r="B119" s="47"/>
      <c r="C119" s="81"/>
      <c r="D119" s="77"/>
      <c r="E119" s="77"/>
      <c r="F119" s="77"/>
      <c r="G119" s="77"/>
      <c r="H119" s="77"/>
      <c r="I119" s="80"/>
      <c r="J119" s="79" t="s">
        <v>257</v>
      </c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6"/>
    </row>
    <row r="120" spans="1:22" ht="20.100000000000001" customHeight="1" x14ac:dyDescent="0.15">
      <c r="A120" s="46">
        <f>IF(NOT(AND($I120&lt;&gt;"",ISNUMBER(VALUE(SUBSTITUTE($I120,"-",""))))), 1001, 0)</f>
        <v>1001</v>
      </c>
      <c r="B120" s="47"/>
      <c r="C120" s="71"/>
      <c r="D120" s="72">
        <v>5</v>
      </c>
      <c r="E120" s="49" t="s">
        <v>7</v>
      </c>
      <c r="I120" s="7"/>
      <c r="J120" s="7"/>
      <c r="K120" s="7"/>
      <c r="L120" s="7"/>
      <c r="M120" s="7"/>
      <c r="N120" s="77"/>
      <c r="O120" s="77"/>
      <c r="P120" s="77"/>
      <c r="Q120" s="77"/>
      <c r="R120" s="77"/>
      <c r="S120" s="77"/>
      <c r="T120" s="77"/>
      <c r="U120" s="77"/>
      <c r="V120" s="76"/>
    </row>
    <row r="121" spans="1:22" ht="20.100000000000001" customHeight="1" x14ac:dyDescent="0.15">
      <c r="A121" s="46"/>
      <c r="B121" s="47"/>
      <c r="C121" s="81"/>
      <c r="D121" s="77"/>
      <c r="E121" s="77"/>
      <c r="F121" s="77"/>
      <c r="G121" s="77"/>
      <c r="H121" s="77"/>
      <c r="I121" s="80"/>
      <c r="J121" s="79" t="s">
        <v>257</v>
      </c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6"/>
    </row>
    <row r="122" spans="1:22" ht="20.100000000000001" customHeight="1" x14ac:dyDescent="0.15">
      <c r="A122" s="46">
        <f>IF(ISBLANK($I122), 1001, 0)</f>
        <v>1001</v>
      </c>
      <c r="B122" s="47"/>
      <c r="C122" s="71"/>
      <c r="D122" s="72">
        <v>6</v>
      </c>
      <c r="E122" s="49" t="s">
        <v>10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6"/>
    </row>
    <row r="123" spans="1:22" ht="20.100000000000001" customHeight="1" x14ac:dyDescent="0.15">
      <c r="A123" s="46"/>
      <c r="B123" s="47"/>
      <c r="C123" s="81"/>
      <c r="D123" s="77"/>
      <c r="E123" s="77"/>
      <c r="F123" s="77"/>
      <c r="G123" s="77"/>
      <c r="H123" s="77"/>
      <c r="I123" s="74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6"/>
    </row>
    <row r="124" spans="1:22" ht="15.75" customHeight="1" x14ac:dyDescent="0.15">
      <c r="A124" s="46"/>
      <c r="B124" s="47"/>
      <c r="C124" s="84"/>
      <c r="D124" s="85"/>
      <c r="E124" s="85"/>
      <c r="F124" s="85"/>
      <c r="G124" s="85"/>
      <c r="H124" s="85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9"/>
    </row>
    <row r="125" spans="1:22" ht="15.75" customHeight="1" x14ac:dyDescent="0.15">
      <c r="A125" s="46"/>
      <c r="B125" s="47"/>
      <c r="C125" s="77"/>
      <c r="D125" s="77"/>
      <c r="E125" s="77"/>
      <c r="F125" s="77"/>
      <c r="G125" s="77"/>
      <c r="H125" s="77"/>
      <c r="I125" s="108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77"/>
    </row>
    <row r="126" spans="1:22" ht="15.75" hidden="1" customHeight="1" x14ac:dyDescent="0.15">
      <c r="A126" s="47"/>
      <c r="B126" s="47"/>
      <c r="C126" s="77"/>
      <c r="D126" s="77"/>
      <c r="E126" s="77"/>
      <c r="F126" s="77"/>
      <c r="G126" s="77"/>
      <c r="H126" s="77"/>
      <c r="I126" s="90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spans="1:22" ht="15.75" hidden="1" customHeight="1" x14ac:dyDescent="0.15">
      <c r="A127" s="47"/>
      <c r="B127" s="47"/>
      <c r="C127" s="77"/>
      <c r="D127" s="77"/>
      <c r="E127" s="77"/>
      <c r="F127" s="77"/>
      <c r="G127" s="77"/>
      <c r="H127" s="77"/>
      <c r="I127" s="90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2" ht="15.75" hidden="1" customHeight="1" x14ac:dyDescent="0.15">
      <c r="A128" s="47"/>
      <c r="B128" s="47"/>
      <c r="C128" s="77"/>
      <c r="D128" s="77"/>
      <c r="E128" s="77"/>
      <c r="F128" s="77"/>
      <c r="G128" s="77"/>
      <c r="H128" s="77"/>
      <c r="I128" s="90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spans="1:20" ht="15.75" hidden="1" customHeight="1" x14ac:dyDescent="0.15">
      <c r="A129" s="47"/>
      <c r="B129" s="47"/>
      <c r="C129" s="77"/>
      <c r="D129" s="77"/>
      <c r="E129" s="77"/>
      <c r="F129" s="77"/>
      <c r="G129" s="77"/>
      <c r="H129" s="77"/>
      <c r="I129" s="90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spans="1:20" ht="15.75" hidden="1" customHeight="1" x14ac:dyDescent="0.15">
      <c r="A130" s="47"/>
      <c r="B130" s="47"/>
      <c r="C130" s="77"/>
      <c r="D130" s="77"/>
      <c r="E130" s="77"/>
      <c r="F130" s="77"/>
      <c r="G130" s="77"/>
      <c r="H130" s="77"/>
      <c r="I130" s="90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ht="15.75" hidden="1" customHeight="1" x14ac:dyDescent="0.15">
      <c r="A131" s="47"/>
      <c r="B131" s="47"/>
      <c r="C131" s="77"/>
      <c r="D131" s="77"/>
      <c r="E131" s="77"/>
      <c r="F131" s="77"/>
      <c r="G131" s="77"/>
      <c r="H131" s="77"/>
      <c r="I131" s="90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ht="15.75" hidden="1" customHeight="1" x14ac:dyDescent="0.15">
      <c r="A132" s="47"/>
      <c r="B132" s="47"/>
      <c r="C132" s="77"/>
      <c r="D132" s="77"/>
      <c r="E132" s="77"/>
      <c r="F132" s="77"/>
      <c r="G132" s="77"/>
      <c r="H132" s="77"/>
      <c r="I132" s="90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spans="1:20" ht="15.75" hidden="1" customHeight="1" x14ac:dyDescent="0.15">
      <c r="A133" s="47"/>
      <c r="B133" s="47"/>
      <c r="C133" s="77"/>
      <c r="D133" s="77"/>
      <c r="E133" s="77"/>
      <c r="F133" s="77"/>
      <c r="G133" s="77"/>
      <c r="H133" s="77"/>
      <c r="I133" s="90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ht="15.75" hidden="1" customHeight="1" x14ac:dyDescent="0.15">
      <c r="A134" s="47"/>
      <c r="B134" s="47"/>
      <c r="C134" s="77"/>
      <c r="D134" s="77"/>
      <c r="E134" s="77"/>
      <c r="F134" s="77"/>
      <c r="G134" s="77"/>
      <c r="H134" s="77"/>
      <c r="I134" s="90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ht="15.75" hidden="1" customHeight="1" x14ac:dyDescent="0.15">
      <c r="A135" s="47"/>
      <c r="B135" s="47"/>
      <c r="C135" s="77"/>
      <c r="D135" s="77"/>
      <c r="E135" s="77"/>
      <c r="F135" s="77"/>
      <c r="G135" s="77"/>
      <c r="H135" s="77"/>
      <c r="I135" s="90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spans="1:20" ht="15.75" hidden="1" customHeight="1" x14ac:dyDescent="0.15">
      <c r="A136" s="47"/>
      <c r="B136" s="47"/>
      <c r="C136" s="77"/>
      <c r="D136" s="77"/>
      <c r="E136" s="77"/>
      <c r="F136" s="77"/>
      <c r="G136" s="77"/>
      <c r="H136" s="77"/>
      <c r="I136" s="90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spans="1:20" ht="15.75" hidden="1" customHeight="1" x14ac:dyDescent="0.15">
      <c r="A137" s="47"/>
      <c r="B137" s="47"/>
      <c r="C137" s="77"/>
      <c r="D137" s="77"/>
      <c r="E137" s="77"/>
      <c r="F137" s="77"/>
      <c r="G137" s="77"/>
      <c r="H137" s="77"/>
      <c r="I137" s="90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ht="15.75" hidden="1" customHeight="1" x14ac:dyDescent="0.15">
      <c r="A138" s="47"/>
      <c r="B138" s="47"/>
      <c r="C138" s="77"/>
      <c r="D138" s="77"/>
      <c r="E138" s="77"/>
      <c r="F138" s="77"/>
      <c r="G138" s="77"/>
      <c r="H138" s="77"/>
      <c r="I138" s="90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ht="15.75" hidden="1" customHeight="1" x14ac:dyDescent="0.15">
      <c r="A139" s="47"/>
      <c r="B139" s="47"/>
      <c r="C139" s="77"/>
      <c r="D139" s="77"/>
      <c r="E139" s="77"/>
      <c r="F139" s="77"/>
      <c r="G139" s="77"/>
      <c r="H139" s="77"/>
      <c r="I139" s="90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ht="15.75" hidden="1" customHeight="1" x14ac:dyDescent="0.15">
      <c r="A140" s="47"/>
      <c r="B140" s="47"/>
      <c r="C140" s="77"/>
      <c r="D140" s="77"/>
      <c r="E140" s="77"/>
      <c r="F140" s="77"/>
      <c r="G140" s="77"/>
      <c r="H140" s="77"/>
      <c r="I140" s="90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spans="1:20" ht="15.75" hidden="1" customHeight="1" x14ac:dyDescent="0.15">
      <c r="A141" s="47"/>
      <c r="B141" s="47"/>
      <c r="C141" s="77"/>
      <c r="D141" s="77"/>
      <c r="E141" s="77"/>
      <c r="F141" s="77"/>
      <c r="G141" s="77"/>
      <c r="H141" s="77"/>
      <c r="I141" s="90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ht="15.75" hidden="1" customHeight="1" x14ac:dyDescent="0.15">
      <c r="A142" s="47"/>
      <c r="B142" s="47"/>
      <c r="C142" s="77"/>
      <c r="D142" s="77"/>
      <c r="E142" s="77"/>
      <c r="F142" s="77"/>
      <c r="G142" s="77"/>
      <c r="H142" s="77"/>
      <c r="I142" s="90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ht="15.75" hidden="1" customHeight="1" x14ac:dyDescent="0.15">
      <c r="A143" s="47"/>
      <c r="B143" s="47"/>
      <c r="C143" s="77"/>
      <c r="D143" s="77"/>
      <c r="E143" s="77"/>
      <c r="F143" s="77"/>
      <c r="G143" s="77"/>
      <c r="H143" s="77"/>
      <c r="I143" s="90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ht="15.75" hidden="1" customHeight="1" x14ac:dyDescent="0.15">
      <c r="A144" s="47"/>
      <c r="B144" s="47"/>
      <c r="C144" s="77"/>
      <c r="D144" s="77"/>
      <c r="E144" s="77"/>
      <c r="F144" s="77"/>
      <c r="G144" s="77"/>
      <c r="H144" s="77"/>
      <c r="I144" s="90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2" ht="15.75" customHeight="1" x14ac:dyDescent="0.15">
      <c r="A145" s="47"/>
      <c r="B145" s="47"/>
      <c r="C145" s="77"/>
      <c r="D145" s="77"/>
      <c r="E145" s="77"/>
      <c r="F145" s="77"/>
      <c r="G145" s="77"/>
      <c r="H145" s="77"/>
      <c r="I145" s="90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2" ht="20.100000000000001" customHeight="1" x14ac:dyDescent="0.15">
      <c r="A146" s="46"/>
      <c r="B146" s="47"/>
      <c r="C146" s="91" t="s">
        <v>31</v>
      </c>
      <c r="D146" s="92"/>
      <c r="E146" s="92"/>
      <c r="F146" s="92"/>
      <c r="G146" s="92"/>
      <c r="H146" s="93"/>
      <c r="I146" s="109"/>
    </row>
    <row r="147" spans="1:22" ht="15.75" customHeight="1" x14ac:dyDescent="0.15">
      <c r="A147" s="46"/>
      <c r="B147" s="47"/>
      <c r="C147" s="66"/>
      <c r="D147" s="67"/>
      <c r="E147" s="67"/>
      <c r="F147" s="67"/>
      <c r="G147" s="67"/>
      <c r="H147" s="67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70"/>
    </row>
    <row r="148" spans="1:22" ht="20.100000000000001" customHeight="1" x14ac:dyDescent="0.15">
      <c r="A148" s="47"/>
      <c r="B148" s="47"/>
      <c r="C148" s="66"/>
      <c r="D148" s="79" t="s">
        <v>43</v>
      </c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7"/>
      <c r="V148" s="83"/>
    </row>
    <row r="149" spans="1:22" ht="20.100000000000001" customHeight="1" x14ac:dyDescent="0.15">
      <c r="A149" s="47">
        <f>IF(AND(I149&lt;&gt;"しない", I149&lt;&gt;"する"), 1001, 0)</f>
        <v>0</v>
      </c>
      <c r="B149" s="47"/>
      <c r="C149" s="66"/>
      <c r="D149" s="72">
        <v>1</v>
      </c>
      <c r="E149" s="77" t="s">
        <v>41</v>
      </c>
      <c r="F149" s="77"/>
      <c r="G149" s="77"/>
      <c r="H149" s="77"/>
      <c r="I149" s="7" t="s">
        <v>248</v>
      </c>
      <c r="J149" s="7"/>
      <c r="K149" s="7"/>
      <c r="L149" s="7"/>
      <c r="M149" s="7"/>
      <c r="N149" s="77"/>
      <c r="O149" s="77"/>
      <c r="P149" s="77"/>
      <c r="Q149" s="77"/>
      <c r="R149" s="77"/>
      <c r="S149" s="77"/>
      <c r="T149" s="77"/>
      <c r="V149" s="83"/>
    </row>
    <row r="150" spans="1:22" ht="20.100000000000001" customHeight="1" x14ac:dyDescent="0.15">
      <c r="A150" s="47"/>
      <c r="B150" s="47"/>
      <c r="C150" s="66"/>
      <c r="D150" s="77"/>
      <c r="E150" s="77"/>
      <c r="F150" s="77"/>
      <c r="G150" s="77"/>
      <c r="H150" s="77"/>
      <c r="I150" s="80"/>
      <c r="J150" s="79" t="s">
        <v>39</v>
      </c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V150" s="83"/>
    </row>
    <row r="151" spans="1:22" ht="20.100000000000001" customHeight="1" x14ac:dyDescent="0.15">
      <c r="A151" s="46">
        <f>IF(AND($I149="する",ISBLANK($I151)), 1001, 0)</f>
        <v>0</v>
      </c>
      <c r="B151" s="47"/>
      <c r="C151" s="71"/>
      <c r="D151" s="72">
        <v>2</v>
      </c>
      <c r="E151" s="49" t="s">
        <v>0</v>
      </c>
      <c r="I151" s="5"/>
      <c r="J151" s="6"/>
      <c r="K151" s="6"/>
      <c r="L151" s="6"/>
      <c r="M151" s="6"/>
      <c r="N151" s="77"/>
      <c r="O151" s="77"/>
      <c r="P151" s="77"/>
      <c r="Q151" s="77"/>
      <c r="R151" s="77"/>
      <c r="S151" s="77"/>
      <c r="T151" s="77"/>
      <c r="U151" s="77"/>
      <c r="V151" s="76"/>
    </row>
    <row r="152" spans="1:22" ht="20.100000000000001" customHeight="1" x14ac:dyDescent="0.15">
      <c r="A152" s="46"/>
      <c r="B152" s="47"/>
      <c r="C152" s="71"/>
      <c r="D152" s="72"/>
      <c r="E152" s="77"/>
      <c r="F152" s="77"/>
      <c r="G152" s="77"/>
      <c r="H152" s="77"/>
      <c r="I152" s="74"/>
      <c r="J152" s="79" t="s">
        <v>254</v>
      </c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6"/>
    </row>
    <row r="153" spans="1:22" ht="20.100000000000001" customHeight="1" x14ac:dyDescent="0.15">
      <c r="A153" s="46">
        <f>IF(AND($I149="する",ISBLANK($I153)), 1001, 0)</f>
        <v>0</v>
      </c>
      <c r="B153" s="47"/>
      <c r="C153" s="71"/>
      <c r="D153" s="72">
        <v>3</v>
      </c>
      <c r="E153" s="49" t="s">
        <v>1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76"/>
    </row>
    <row r="154" spans="1:22" ht="20.100000000000001" customHeight="1" x14ac:dyDescent="0.15">
      <c r="A154" s="46"/>
      <c r="B154" s="47"/>
      <c r="C154" s="71"/>
      <c r="D154" s="72"/>
      <c r="E154" s="77"/>
      <c r="F154" s="77"/>
      <c r="G154" s="77"/>
      <c r="H154" s="77"/>
      <c r="I154" s="80"/>
      <c r="J154" s="79" t="s">
        <v>14</v>
      </c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6"/>
    </row>
    <row r="155" spans="1:22" ht="20.100000000000001" customHeight="1" x14ac:dyDescent="0.15">
      <c r="A155" s="46"/>
      <c r="B155" s="47"/>
      <c r="C155" s="71"/>
      <c r="D155" s="72">
        <v>4</v>
      </c>
      <c r="E155" s="49" t="s">
        <v>34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6"/>
    </row>
    <row r="156" spans="1:22" ht="20.100000000000001" customHeight="1" x14ac:dyDescent="0.15">
      <c r="A156" s="46"/>
      <c r="B156" s="47"/>
      <c r="C156" s="71"/>
      <c r="D156" s="72"/>
      <c r="E156" s="77"/>
      <c r="F156" s="77"/>
      <c r="G156" s="77"/>
      <c r="H156" s="77"/>
      <c r="I156" s="74"/>
      <c r="J156" s="79" t="s">
        <v>11</v>
      </c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6"/>
    </row>
    <row r="157" spans="1:22" ht="20.100000000000001" customHeight="1" x14ac:dyDescent="0.15">
      <c r="A157" s="46">
        <f>IF(AND($I149="する",ISBLANK($I157)), 1001, 0)</f>
        <v>0</v>
      </c>
      <c r="B157" s="47"/>
      <c r="C157" s="71"/>
      <c r="D157" s="72">
        <v>5</v>
      </c>
      <c r="E157" s="49" t="s">
        <v>35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6"/>
    </row>
    <row r="158" spans="1:22" ht="20.100000000000001" customHeight="1" x14ac:dyDescent="0.15">
      <c r="A158" s="46"/>
      <c r="B158" s="47"/>
      <c r="C158" s="81"/>
      <c r="D158" s="77"/>
      <c r="E158" s="77"/>
      <c r="F158" s="77"/>
      <c r="G158" s="77"/>
      <c r="H158" s="77"/>
      <c r="I158" s="74"/>
      <c r="J158" s="79" t="s">
        <v>12</v>
      </c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6"/>
    </row>
    <row r="159" spans="1:22" ht="20.100000000000001" customHeight="1" x14ac:dyDescent="0.15">
      <c r="A159" s="46">
        <f>IF(AND($I149="する",NOT(AND(I159&lt;&gt;"",ISNUMBER(VALUE(SUBSTITUTE(I159,"-","")))))), 1001, 0)</f>
        <v>0</v>
      </c>
      <c r="B159" s="47"/>
      <c r="C159" s="71"/>
      <c r="D159" s="72">
        <v>6</v>
      </c>
      <c r="E159" s="49" t="s">
        <v>6</v>
      </c>
      <c r="I159" s="7"/>
      <c r="J159" s="7"/>
      <c r="K159" s="7"/>
      <c r="L159" s="7"/>
      <c r="M159" s="7"/>
      <c r="N159" s="77"/>
      <c r="O159" s="77"/>
      <c r="P159" s="77"/>
      <c r="Q159" s="77"/>
      <c r="R159" s="77"/>
      <c r="S159" s="77"/>
      <c r="T159" s="77"/>
      <c r="U159" s="77"/>
      <c r="V159" s="76"/>
    </row>
    <row r="160" spans="1:22" ht="20.100000000000001" customHeight="1" x14ac:dyDescent="0.15">
      <c r="A160" s="46"/>
      <c r="B160" s="47"/>
      <c r="C160" s="81"/>
      <c r="D160" s="77"/>
      <c r="E160" s="77"/>
      <c r="F160" s="77"/>
      <c r="G160" s="77"/>
      <c r="H160" s="77"/>
      <c r="I160" s="74"/>
      <c r="J160" s="79" t="s">
        <v>257</v>
      </c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6"/>
    </row>
    <row r="161" spans="1:23" ht="20.100000000000001" customHeight="1" x14ac:dyDescent="0.15">
      <c r="A161" s="46">
        <f>IF(AND($I149="する",AND(I161&lt;&gt;"",NOT(ISNUMBER(VALUE(SUBSTITUTE(I161,"-","")))))), 1001, 0)</f>
        <v>0</v>
      </c>
      <c r="B161" s="47"/>
      <c r="C161" s="71"/>
      <c r="D161" s="72">
        <v>7</v>
      </c>
      <c r="E161" s="49" t="s">
        <v>7</v>
      </c>
      <c r="I161" s="7"/>
      <c r="J161" s="7"/>
      <c r="K161" s="7"/>
      <c r="L161" s="7"/>
      <c r="M161" s="7"/>
      <c r="N161" s="77"/>
      <c r="O161" s="77"/>
      <c r="P161" s="77"/>
      <c r="Q161" s="77"/>
      <c r="R161" s="77"/>
      <c r="S161" s="77"/>
      <c r="T161" s="77"/>
      <c r="U161" s="77"/>
      <c r="V161" s="76"/>
    </row>
    <row r="162" spans="1:23" ht="20.100000000000001" customHeight="1" x14ac:dyDescent="0.15">
      <c r="A162" s="46"/>
      <c r="B162" s="47"/>
      <c r="C162" s="81"/>
      <c r="D162" s="77"/>
      <c r="E162" s="77"/>
      <c r="F162" s="77"/>
      <c r="G162" s="77"/>
      <c r="H162" s="77"/>
      <c r="I162" s="74"/>
      <c r="J162" s="79" t="s">
        <v>40</v>
      </c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6"/>
    </row>
    <row r="163" spans="1:23" ht="15.75" customHeight="1" x14ac:dyDescent="0.15">
      <c r="A163" s="46"/>
      <c r="B163" s="47"/>
      <c r="C163" s="84"/>
      <c r="D163" s="85"/>
      <c r="E163" s="86"/>
      <c r="F163" s="86"/>
      <c r="G163" s="86"/>
      <c r="H163" s="86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9"/>
    </row>
    <row r="164" spans="1:23" ht="15.75" customHeight="1" x14ac:dyDescent="0.15">
      <c r="A164" s="46"/>
      <c r="B164" s="47"/>
      <c r="C164" s="77"/>
      <c r="D164" s="77"/>
      <c r="E164" s="77"/>
      <c r="F164" s="77"/>
      <c r="G164" s="77"/>
      <c r="H164" s="77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77"/>
    </row>
    <row r="165" spans="1:23" ht="15.75" customHeight="1" x14ac:dyDescent="0.15">
      <c r="A165" s="46"/>
      <c r="B165" s="47"/>
      <c r="C165" s="77"/>
      <c r="D165" s="77"/>
      <c r="E165" s="77"/>
      <c r="F165" s="77"/>
      <c r="G165" s="77"/>
      <c r="H165" s="77"/>
      <c r="I165" s="90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</row>
    <row r="166" spans="1:23" ht="20.100000000000001" customHeight="1" x14ac:dyDescent="0.15">
      <c r="A166" s="46"/>
      <c r="B166" s="47"/>
      <c r="C166" s="91" t="s">
        <v>32</v>
      </c>
      <c r="D166" s="92"/>
      <c r="E166" s="92"/>
      <c r="F166" s="92"/>
      <c r="G166" s="92"/>
      <c r="H166" s="93"/>
    </row>
    <row r="167" spans="1:23" ht="15.75" customHeight="1" x14ac:dyDescent="0.15">
      <c r="A167" s="46"/>
      <c r="B167" s="47"/>
      <c r="C167" s="66"/>
      <c r="D167" s="67"/>
      <c r="E167" s="67"/>
      <c r="F167" s="67"/>
      <c r="G167" s="67"/>
      <c r="H167" s="67"/>
      <c r="I167" s="110"/>
      <c r="J167" s="69"/>
      <c r="K167" s="69"/>
      <c r="L167" s="69"/>
      <c r="M167" s="110"/>
      <c r="N167" s="69"/>
      <c r="O167" s="69"/>
      <c r="P167" s="110"/>
      <c r="Q167" s="69"/>
      <c r="R167" s="69"/>
      <c r="S167" s="111"/>
      <c r="T167" s="69"/>
      <c r="U167" s="69"/>
      <c r="V167" s="70"/>
    </row>
    <row r="168" spans="1:23" ht="15.75" hidden="1" customHeight="1" x14ac:dyDescent="0.15">
      <c r="A168" s="46"/>
      <c r="B168" s="47"/>
      <c r="C168" s="66"/>
      <c r="D168" s="67"/>
      <c r="E168" s="67"/>
      <c r="F168" s="67"/>
      <c r="G168" s="67"/>
      <c r="H168" s="67"/>
      <c r="I168" s="112"/>
      <c r="J168" s="77"/>
      <c r="K168" s="77"/>
      <c r="L168" s="77"/>
      <c r="M168" s="112"/>
      <c r="N168" s="77"/>
      <c r="O168" s="77"/>
      <c r="P168" s="112"/>
      <c r="Q168" s="77"/>
      <c r="R168" s="77"/>
      <c r="S168" s="113"/>
      <c r="T168" s="77"/>
      <c r="U168" s="77"/>
      <c r="V168" s="76"/>
    </row>
    <row r="169" spans="1:23" ht="20.100000000000001" customHeight="1" x14ac:dyDescent="0.15">
      <c r="A169" s="46">
        <f>IF(ISBLANK($I169),1001,0)</f>
        <v>1001</v>
      </c>
      <c r="B169" s="47"/>
      <c r="C169" s="71"/>
      <c r="D169" s="72">
        <v>1</v>
      </c>
      <c r="E169" s="49" t="s">
        <v>9</v>
      </c>
      <c r="I169" s="9"/>
      <c r="J169" s="10"/>
      <c r="K169" s="10"/>
      <c r="L169" s="10"/>
      <c r="M169" s="10"/>
      <c r="N169" s="114" t="s">
        <v>44</v>
      </c>
      <c r="O169" s="115"/>
      <c r="P169" s="114"/>
      <c r="Q169" s="73"/>
      <c r="R169" s="73"/>
      <c r="S169" s="73"/>
      <c r="T169" s="73"/>
      <c r="U169" s="73"/>
      <c r="V169" s="76"/>
    </row>
    <row r="170" spans="1:23" ht="30" customHeight="1" x14ac:dyDescent="0.15">
      <c r="A170" s="46"/>
      <c r="B170" s="47"/>
      <c r="C170" s="71"/>
      <c r="D170" s="72"/>
      <c r="E170" s="77"/>
      <c r="F170" s="77"/>
      <c r="G170" s="77"/>
      <c r="H170" s="77"/>
      <c r="I170" s="74"/>
      <c r="J170" s="96" t="s">
        <v>258</v>
      </c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76"/>
    </row>
    <row r="171" spans="1:23" ht="20.100000000000001" customHeight="1" x14ac:dyDescent="0.15">
      <c r="A171" s="46">
        <f>IF(ISBLANK($I171),1001,0)</f>
        <v>1001</v>
      </c>
      <c r="B171" s="47"/>
      <c r="C171" s="71"/>
      <c r="D171" s="72">
        <v>2</v>
      </c>
      <c r="E171" s="49" t="s">
        <v>249</v>
      </c>
      <c r="I171" s="9"/>
      <c r="J171" s="10"/>
      <c r="K171" s="10"/>
      <c r="L171" s="10"/>
      <c r="M171" s="10"/>
      <c r="N171" s="114" t="s">
        <v>45</v>
      </c>
      <c r="O171" s="114"/>
      <c r="P171" s="114"/>
      <c r="Q171" s="73"/>
      <c r="R171" s="115"/>
      <c r="S171" s="73"/>
      <c r="T171" s="73"/>
      <c r="U171" s="73"/>
      <c r="V171" s="76"/>
    </row>
    <row r="172" spans="1:23" ht="20.100000000000001" customHeight="1" x14ac:dyDescent="0.15">
      <c r="A172" s="46"/>
      <c r="B172" s="47"/>
      <c r="C172" s="71"/>
      <c r="D172" s="72"/>
      <c r="E172" s="77"/>
      <c r="F172" s="77"/>
      <c r="G172" s="77"/>
      <c r="H172" s="77"/>
      <c r="I172" s="74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/>
    </row>
    <row r="173" spans="1:23" ht="15.75" customHeight="1" x14ac:dyDescent="0.15">
      <c r="A173" s="46"/>
      <c r="B173" s="47"/>
      <c r="C173" s="84"/>
      <c r="D173" s="85"/>
      <c r="E173" s="85"/>
      <c r="F173" s="85"/>
      <c r="G173" s="85"/>
      <c r="H173" s="85"/>
      <c r="I173" s="85"/>
      <c r="J173" s="88"/>
      <c r="K173" s="88"/>
      <c r="L173" s="116"/>
      <c r="M173" s="88"/>
      <c r="N173" s="88"/>
      <c r="O173" s="88"/>
      <c r="P173" s="88"/>
      <c r="Q173" s="88"/>
      <c r="R173" s="88"/>
      <c r="S173" s="88"/>
      <c r="T173" s="88"/>
      <c r="U173" s="88"/>
      <c r="V173" s="89"/>
    </row>
    <row r="174" spans="1:23" ht="15.75" customHeight="1" x14ac:dyDescent="0.15">
      <c r="A174" s="46"/>
      <c r="B174" s="47"/>
      <c r="C174" s="77"/>
      <c r="D174" s="77"/>
      <c r="E174" s="77"/>
      <c r="F174" s="77"/>
      <c r="G174" s="77"/>
      <c r="H174" s="77"/>
      <c r="I174" s="77"/>
      <c r="J174" s="90"/>
      <c r="K174" s="90"/>
      <c r="L174" s="117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77"/>
    </row>
    <row r="175" spans="1:23" ht="15.75" customHeight="1" x14ac:dyDescent="0.15">
      <c r="A175" s="46"/>
      <c r="B175" s="47"/>
      <c r="C175" s="77"/>
      <c r="D175" s="77"/>
      <c r="E175" s="77"/>
      <c r="F175" s="77"/>
      <c r="G175" s="77"/>
      <c r="H175" s="77"/>
      <c r="I175" s="90"/>
      <c r="J175" s="77"/>
      <c r="K175" s="77"/>
      <c r="L175" s="118"/>
      <c r="M175" s="77"/>
      <c r="N175" s="77"/>
      <c r="O175" s="77"/>
      <c r="P175" s="77"/>
      <c r="Q175" s="77"/>
      <c r="R175" s="77"/>
      <c r="S175" s="77"/>
      <c r="T175" s="77"/>
      <c r="U175" s="77"/>
      <c r="V175" s="77"/>
    </row>
    <row r="176" spans="1:23" ht="20.100000000000001" customHeight="1" x14ac:dyDescent="0.15">
      <c r="A176" s="46"/>
      <c r="B176" s="47"/>
      <c r="C176" s="91" t="s">
        <v>33</v>
      </c>
      <c r="D176" s="92"/>
      <c r="E176" s="92"/>
      <c r="F176" s="92"/>
      <c r="G176" s="92"/>
      <c r="H176" s="92"/>
      <c r="I176" s="93"/>
      <c r="L176" s="119"/>
      <c r="P176" s="77"/>
    </row>
    <row r="177" spans="1:22" ht="15.75" customHeight="1" x14ac:dyDescent="0.15">
      <c r="A177" s="46"/>
      <c r="B177" s="47"/>
      <c r="C177" s="66"/>
      <c r="D177" s="67"/>
      <c r="E177" s="67"/>
      <c r="F177" s="67"/>
      <c r="G177" s="67"/>
      <c r="H177" s="67"/>
      <c r="I177" s="67"/>
      <c r="J177" s="69"/>
      <c r="K177" s="69"/>
      <c r="L177" s="103"/>
      <c r="M177" s="103"/>
      <c r="N177" s="69"/>
      <c r="O177" s="69"/>
      <c r="P177" s="69"/>
      <c r="Q177" s="69"/>
      <c r="R177" s="69"/>
      <c r="S177" s="69"/>
      <c r="T177" s="69"/>
      <c r="U177" s="69"/>
      <c r="V177" s="70"/>
    </row>
    <row r="178" spans="1:22" ht="30" customHeight="1" x14ac:dyDescent="0.15">
      <c r="A178" s="46"/>
      <c r="B178" s="47"/>
      <c r="C178" s="66"/>
      <c r="D178" s="120" t="s">
        <v>250</v>
      </c>
      <c r="E178" s="121"/>
      <c r="F178" s="121"/>
      <c r="G178" s="121"/>
      <c r="H178" s="121"/>
      <c r="I178" s="121"/>
      <c r="J178" s="121"/>
      <c r="K178" s="121"/>
      <c r="L178" s="121"/>
      <c r="M178" s="122"/>
      <c r="N178" s="121"/>
      <c r="O178" s="121"/>
      <c r="P178" s="121"/>
      <c r="Q178" s="121"/>
      <c r="R178" s="121"/>
      <c r="S178" s="121"/>
      <c r="T178" s="121"/>
      <c r="U178" s="121"/>
      <c r="V178" s="76"/>
    </row>
    <row r="179" spans="1:22" ht="20.100000000000001" customHeight="1" x14ac:dyDescent="0.15">
      <c r="A179" s="46"/>
      <c r="B179" s="47"/>
      <c r="C179" s="66"/>
      <c r="D179" s="123" t="s">
        <v>75</v>
      </c>
      <c r="E179" s="90"/>
      <c r="F179" s="90"/>
      <c r="G179" s="90"/>
      <c r="H179" s="90"/>
      <c r="I179" s="90"/>
      <c r="J179" s="90"/>
      <c r="K179" s="90"/>
      <c r="L179" s="117"/>
      <c r="M179" s="117"/>
      <c r="N179" s="90"/>
      <c r="O179" s="90"/>
      <c r="P179" s="90"/>
      <c r="Q179" s="90"/>
      <c r="R179" s="90"/>
      <c r="S179" s="90"/>
      <c r="T179" s="90"/>
      <c r="U179" s="90"/>
      <c r="V179" s="76"/>
    </row>
    <row r="180" spans="1:22" ht="20.100000000000001" customHeight="1" x14ac:dyDescent="0.15">
      <c r="A180" s="46">
        <f>IF(COUNTIF(N181:N272,"○")&lt;1, 1001, 0)</f>
        <v>1001</v>
      </c>
      <c r="B180" s="200"/>
      <c r="C180" s="66"/>
      <c r="D180" s="124" t="s">
        <v>19</v>
      </c>
      <c r="E180" s="125"/>
      <c r="F180" s="125"/>
      <c r="G180" s="125"/>
      <c r="H180" s="125"/>
      <c r="I180" s="125"/>
      <c r="J180" s="126"/>
      <c r="K180" s="127" t="s">
        <v>47</v>
      </c>
      <c r="L180" s="128"/>
      <c r="M180" s="129"/>
      <c r="N180" s="130" t="s">
        <v>13</v>
      </c>
      <c r="O180" s="131" t="s">
        <v>300</v>
      </c>
      <c r="P180" s="125"/>
      <c r="Q180" s="125"/>
      <c r="R180" s="125"/>
      <c r="S180" s="125"/>
      <c r="T180" s="125"/>
      <c r="U180" s="132"/>
      <c r="V180" s="98"/>
    </row>
    <row r="181" spans="1:22" ht="30" customHeight="1" x14ac:dyDescent="0.15">
      <c r="A181" s="46"/>
      <c r="B181" s="47"/>
      <c r="C181" s="133"/>
      <c r="D181" s="134" t="s">
        <v>48</v>
      </c>
      <c r="E181" s="135" t="s">
        <v>138</v>
      </c>
      <c r="F181" s="135"/>
      <c r="G181" s="135"/>
      <c r="H181" s="135"/>
      <c r="I181" s="135"/>
      <c r="J181" s="135"/>
      <c r="K181" s="136" t="s">
        <v>215</v>
      </c>
      <c r="L181" s="136"/>
      <c r="M181" s="136"/>
      <c r="N181" s="2"/>
      <c r="O181" s="14"/>
      <c r="P181" s="15"/>
      <c r="Q181" s="15"/>
      <c r="R181" s="15"/>
      <c r="S181" s="15"/>
      <c r="T181" s="15"/>
      <c r="U181" s="16"/>
      <c r="V181" s="76"/>
    </row>
    <row r="182" spans="1:22" ht="30" customHeight="1" x14ac:dyDescent="0.15">
      <c r="A182" s="46"/>
      <c r="B182" s="47"/>
      <c r="C182" s="133"/>
      <c r="D182" s="137" t="s">
        <v>49</v>
      </c>
      <c r="E182" s="138" t="s">
        <v>139</v>
      </c>
      <c r="F182" s="138"/>
      <c r="G182" s="138"/>
      <c r="H182" s="138"/>
      <c r="I182" s="138"/>
      <c r="J182" s="138"/>
      <c r="K182" s="139" t="s">
        <v>238</v>
      </c>
      <c r="L182" s="139"/>
      <c r="M182" s="139"/>
      <c r="N182" s="2"/>
      <c r="O182" s="11"/>
      <c r="P182" s="12"/>
      <c r="Q182" s="12"/>
      <c r="R182" s="12"/>
      <c r="S182" s="12"/>
      <c r="T182" s="12"/>
      <c r="U182" s="13"/>
      <c r="V182" s="76"/>
    </row>
    <row r="183" spans="1:22" ht="30" customHeight="1" x14ac:dyDescent="0.15">
      <c r="A183" s="46"/>
      <c r="B183" s="47"/>
      <c r="C183" s="133"/>
      <c r="D183" s="137" t="s">
        <v>50</v>
      </c>
      <c r="E183" s="138" t="s">
        <v>140</v>
      </c>
      <c r="F183" s="138"/>
      <c r="G183" s="138"/>
      <c r="H183" s="138"/>
      <c r="I183" s="138"/>
      <c r="J183" s="138"/>
      <c r="K183" s="139" t="s">
        <v>216</v>
      </c>
      <c r="L183" s="139"/>
      <c r="M183" s="139"/>
      <c r="N183" s="2"/>
      <c r="O183" s="11"/>
      <c r="P183" s="12"/>
      <c r="Q183" s="12"/>
      <c r="R183" s="12"/>
      <c r="S183" s="12"/>
      <c r="T183" s="12"/>
      <c r="U183" s="13"/>
      <c r="V183" s="76"/>
    </row>
    <row r="184" spans="1:22" ht="30" customHeight="1" x14ac:dyDescent="0.15">
      <c r="A184" s="46"/>
      <c r="B184" s="47"/>
      <c r="C184" s="133"/>
      <c r="D184" s="137" t="s">
        <v>51</v>
      </c>
      <c r="E184" s="138" t="s">
        <v>141</v>
      </c>
      <c r="F184" s="138"/>
      <c r="G184" s="138"/>
      <c r="H184" s="138"/>
      <c r="I184" s="138"/>
      <c r="J184" s="138"/>
      <c r="K184" s="139" t="s">
        <v>232</v>
      </c>
      <c r="L184" s="139"/>
      <c r="M184" s="139"/>
      <c r="N184" s="2"/>
      <c r="O184" s="11"/>
      <c r="P184" s="12"/>
      <c r="Q184" s="12"/>
      <c r="R184" s="12"/>
      <c r="S184" s="12"/>
      <c r="T184" s="12"/>
      <c r="U184" s="13"/>
      <c r="V184" s="76"/>
    </row>
    <row r="185" spans="1:22" ht="30" customHeight="1" x14ac:dyDescent="0.15">
      <c r="A185" s="46"/>
      <c r="B185" s="47"/>
      <c r="C185" s="133"/>
      <c r="D185" s="137" t="s">
        <v>52</v>
      </c>
      <c r="E185" s="138" t="s">
        <v>142</v>
      </c>
      <c r="F185" s="138"/>
      <c r="G185" s="138"/>
      <c r="H185" s="138"/>
      <c r="I185" s="138"/>
      <c r="J185" s="138"/>
      <c r="K185" s="139" t="s">
        <v>239</v>
      </c>
      <c r="L185" s="139"/>
      <c r="M185" s="139"/>
      <c r="N185" s="2"/>
      <c r="O185" s="11"/>
      <c r="P185" s="12"/>
      <c r="Q185" s="12"/>
      <c r="R185" s="12"/>
      <c r="S185" s="12"/>
      <c r="T185" s="12"/>
      <c r="U185" s="13"/>
      <c r="V185" s="76"/>
    </row>
    <row r="186" spans="1:22" ht="30" customHeight="1" x14ac:dyDescent="0.15">
      <c r="A186" s="46"/>
      <c r="B186" s="47"/>
      <c r="C186" s="133"/>
      <c r="D186" s="137" t="s">
        <v>53</v>
      </c>
      <c r="E186" s="138" t="s">
        <v>143</v>
      </c>
      <c r="F186" s="138"/>
      <c r="G186" s="138"/>
      <c r="H186" s="138"/>
      <c r="I186" s="138"/>
      <c r="J186" s="138"/>
      <c r="K186" s="139" t="s">
        <v>273</v>
      </c>
      <c r="L186" s="139"/>
      <c r="M186" s="139"/>
      <c r="N186" s="2"/>
      <c r="O186" s="11"/>
      <c r="P186" s="12"/>
      <c r="Q186" s="12"/>
      <c r="R186" s="12"/>
      <c r="S186" s="12"/>
      <c r="T186" s="12"/>
      <c r="U186" s="13"/>
      <c r="V186" s="76"/>
    </row>
    <row r="187" spans="1:22" ht="30" customHeight="1" x14ac:dyDescent="0.15">
      <c r="A187" s="46"/>
      <c r="B187" s="47"/>
      <c r="C187" s="133"/>
      <c r="D187" s="140" t="s">
        <v>54</v>
      </c>
      <c r="E187" s="141" t="s">
        <v>144</v>
      </c>
      <c r="F187" s="142"/>
      <c r="G187" s="142"/>
      <c r="H187" s="142"/>
      <c r="I187" s="142"/>
      <c r="J187" s="143"/>
      <c r="K187" s="144" t="s">
        <v>299</v>
      </c>
      <c r="L187" s="145"/>
      <c r="M187" s="146"/>
      <c r="N187" s="2"/>
      <c r="O187" s="11"/>
      <c r="P187" s="12"/>
      <c r="Q187" s="12"/>
      <c r="R187" s="12"/>
      <c r="S187" s="12"/>
      <c r="T187" s="12"/>
      <c r="U187" s="13"/>
      <c r="V187" s="76"/>
    </row>
    <row r="188" spans="1:22" ht="30" customHeight="1" x14ac:dyDescent="0.15">
      <c r="A188" s="46"/>
      <c r="B188" s="47"/>
      <c r="C188" s="133"/>
      <c r="D188" s="137" t="s">
        <v>55</v>
      </c>
      <c r="E188" s="138" t="s">
        <v>145</v>
      </c>
      <c r="F188" s="138"/>
      <c r="G188" s="138"/>
      <c r="H188" s="138"/>
      <c r="I188" s="138"/>
      <c r="J188" s="138"/>
      <c r="K188" s="139" t="s">
        <v>217</v>
      </c>
      <c r="L188" s="139"/>
      <c r="M188" s="139"/>
      <c r="N188" s="2"/>
      <c r="O188" s="11"/>
      <c r="P188" s="12"/>
      <c r="Q188" s="12"/>
      <c r="R188" s="12"/>
      <c r="S188" s="12"/>
      <c r="T188" s="12"/>
      <c r="U188" s="13"/>
      <c r="V188" s="76"/>
    </row>
    <row r="189" spans="1:22" ht="30" customHeight="1" x14ac:dyDescent="0.15">
      <c r="A189" s="46"/>
      <c r="B189" s="47"/>
      <c r="C189" s="133"/>
      <c r="D189" s="137" t="s">
        <v>56</v>
      </c>
      <c r="E189" s="138" t="s">
        <v>146</v>
      </c>
      <c r="F189" s="138"/>
      <c r="G189" s="138"/>
      <c r="H189" s="138"/>
      <c r="I189" s="138"/>
      <c r="J189" s="138"/>
      <c r="K189" s="139" t="s">
        <v>274</v>
      </c>
      <c r="L189" s="139"/>
      <c r="M189" s="139"/>
      <c r="N189" s="2"/>
      <c r="O189" s="11"/>
      <c r="P189" s="12"/>
      <c r="Q189" s="12"/>
      <c r="R189" s="12"/>
      <c r="S189" s="12"/>
      <c r="T189" s="12"/>
      <c r="U189" s="13"/>
      <c r="V189" s="76"/>
    </row>
    <row r="190" spans="1:22" ht="40.15" customHeight="1" x14ac:dyDescent="0.15">
      <c r="A190" s="46"/>
      <c r="B190" s="47"/>
      <c r="C190" s="133"/>
      <c r="D190" s="137" t="s">
        <v>57</v>
      </c>
      <c r="E190" s="138" t="s">
        <v>147</v>
      </c>
      <c r="F190" s="138"/>
      <c r="G190" s="138"/>
      <c r="H190" s="138"/>
      <c r="I190" s="138"/>
      <c r="J190" s="138"/>
      <c r="K190" s="139" t="s">
        <v>240</v>
      </c>
      <c r="L190" s="139"/>
      <c r="M190" s="139"/>
      <c r="N190" s="2"/>
      <c r="O190" s="11"/>
      <c r="P190" s="12"/>
      <c r="Q190" s="12"/>
      <c r="R190" s="12"/>
      <c r="S190" s="12"/>
      <c r="T190" s="12"/>
      <c r="U190" s="13"/>
      <c r="V190" s="76"/>
    </row>
    <row r="191" spans="1:22" ht="30" customHeight="1" x14ac:dyDescent="0.15">
      <c r="A191" s="46"/>
      <c r="B191" s="47"/>
      <c r="C191" s="133"/>
      <c r="D191" s="137" t="s">
        <v>58</v>
      </c>
      <c r="E191" s="138" t="s">
        <v>148</v>
      </c>
      <c r="F191" s="138"/>
      <c r="G191" s="138"/>
      <c r="H191" s="138"/>
      <c r="I191" s="138"/>
      <c r="J191" s="138"/>
      <c r="K191" s="139" t="s">
        <v>231</v>
      </c>
      <c r="L191" s="139"/>
      <c r="M191" s="139"/>
      <c r="N191" s="2"/>
      <c r="O191" s="11"/>
      <c r="P191" s="12"/>
      <c r="Q191" s="12"/>
      <c r="R191" s="12"/>
      <c r="S191" s="12"/>
      <c r="T191" s="12"/>
      <c r="U191" s="13"/>
      <c r="V191" s="76"/>
    </row>
    <row r="192" spans="1:22" ht="30" customHeight="1" x14ac:dyDescent="0.15">
      <c r="A192" s="46"/>
      <c r="B192" s="47"/>
      <c r="C192" s="133"/>
      <c r="D192" s="137" t="s">
        <v>59</v>
      </c>
      <c r="E192" s="138" t="s">
        <v>149</v>
      </c>
      <c r="F192" s="138"/>
      <c r="G192" s="138"/>
      <c r="H192" s="138"/>
      <c r="I192" s="138"/>
      <c r="J192" s="138"/>
      <c r="K192" s="139" t="s">
        <v>275</v>
      </c>
      <c r="L192" s="139"/>
      <c r="M192" s="139"/>
      <c r="N192" s="2"/>
      <c r="O192" s="11"/>
      <c r="P192" s="12"/>
      <c r="Q192" s="12"/>
      <c r="R192" s="12"/>
      <c r="S192" s="12"/>
      <c r="T192" s="12"/>
      <c r="U192" s="13"/>
      <c r="V192" s="76"/>
    </row>
    <row r="193" spans="1:22" ht="30" customHeight="1" x14ac:dyDescent="0.15">
      <c r="A193" s="46"/>
      <c r="B193" s="47"/>
      <c r="C193" s="133"/>
      <c r="D193" s="137" t="s">
        <v>60</v>
      </c>
      <c r="E193" s="138" t="s">
        <v>150</v>
      </c>
      <c r="F193" s="138"/>
      <c r="G193" s="138"/>
      <c r="H193" s="138"/>
      <c r="I193" s="138"/>
      <c r="J193" s="138"/>
      <c r="K193" s="139" t="s">
        <v>241</v>
      </c>
      <c r="L193" s="139"/>
      <c r="M193" s="139"/>
      <c r="N193" s="2"/>
      <c r="O193" s="11"/>
      <c r="P193" s="12"/>
      <c r="Q193" s="12"/>
      <c r="R193" s="12"/>
      <c r="S193" s="12"/>
      <c r="T193" s="12"/>
      <c r="U193" s="13"/>
      <c r="V193" s="76"/>
    </row>
    <row r="194" spans="1:22" ht="30" customHeight="1" x14ac:dyDescent="0.15">
      <c r="A194" s="46"/>
      <c r="B194" s="47"/>
      <c r="C194" s="133"/>
      <c r="D194" s="137" t="s">
        <v>61</v>
      </c>
      <c r="E194" s="138" t="s">
        <v>151</v>
      </c>
      <c r="F194" s="138"/>
      <c r="G194" s="138"/>
      <c r="H194" s="138"/>
      <c r="I194" s="138"/>
      <c r="J194" s="138"/>
      <c r="K194" s="139" t="s">
        <v>276</v>
      </c>
      <c r="L194" s="139"/>
      <c r="M194" s="139"/>
      <c r="N194" s="2"/>
      <c r="O194" s="11"/>
      <c r="P194" s="12"/>
      <c r="Q194" s="12"/>
      <c r="R194" s="12"/>
      <c r="S194" s="12"/>
      <c r="T194" s="12"/>
      <c r="U194" s="13"/>
      <c r="V194" s="76"/>
    </row>
    <row r="195" spans="1:22" ht="30" customHeight="1" x14ac:dyDescent="0.15">
      <c r="A195" s="46"/>
      <c r="B195" s="47"/>
      <c r="C195" s="133"/>
      <c r="D195" s="137" t="s">
        <v>62</v>
      </c>
      <c r="E195" s="138" t="s">
        <v>152</v>
      </c>
      <c r="F195" s="138"/>
      <c r="G195" s="138"/>
      <c r="H195" s="138"/>
      <c r="I195" s="138"/>
      <c r="J195" s="138"/>
      <c r="K195" s="139" t="s">
        <v>277</v>
      </c>
      <c r="L195" s="139"/>
      <c r="M195" s="139"/>
      <c r="N195" s="2"/>
      <c r="O195" s="11"/>
      <c r="P195" s="12"/>
      <c r="Q195" s="12"/>
      <c r="R195" s="12"/>
      <c r="S195" s="12"/>
      <c r="T195" s="12"/>
      <c r="U195" s="13"/>
      <c r="V195" s="76"/>
    </row>
    <row r="196" spans="1:22" ht="30" customHeight="1" x14ac:dyDescent="0.15">
      <c r="A196" s="46"/>
      <c r="B196" s="47"/>
      <c r="C196" s="133"/>
      <c r="D196" s="137" t="s">
        <v>63</v>
      </c>
      <c r="E196" s="138" t="s">
        <v>153</v>
      </c>
      <c r="F196" s="138"/>
      <c r="G196" s="138"/>
      <c r="H196" s="138"/>
      <c r="I196" s="138"/>
      <c r="J196" s="138"/>
      <c r="K196" s="139" t="s">
        <v>278</v>
      </c>
      <c r="L196" s="139"/>
      <c r="M196" s="139"/>
      <c r="N196" s="2"/>
      <c r="O196" s="11"/>
      <c r="P196" s="12"/>
      <c r="Q196" s="12"/>
      <c r="R196" s="12"/>
      <c r="S196" s="12"/>
      <c r="T196" s="12"/>
      <c r="U196" s="13"/>
      <c r="V196" s="76"/>
    </row>
    <row r="197" spans="1:22" ht="30" customHeight="1" x14ac:dyDescent="0.15">
      <c r="A197" s="46"/>
      <c r="B197" s="47"/>
      <c r="C197" s="133"/>
      <c r="D197" s="137" t="s">
        <v>64</v>
      </c>
      <c r="E197" s="138" t="s">
        <v>154</v>
      </c>
      <c r="F197" s="138"/>
      <c r="G197" s="138"/>
      <c r="H197" s="138"/>
      <c r="I197" s="138"/>
      <c r="J197" s="138"/>
      <c r="K197" s="139" t="s">
        <v>279</v>
      </c>
      <c r="L197" s="139"/>
      <c r="M197" s="139"/>
      <c r="N197" s="2"/>
      <c r="O197" s="11"/>
      <c r="P197" s="12"/>
      <c r="Q197" s="12"/>
      <c r="R197" s="12"/>
      <c r="S197" s="12"/>
      <c r="T197" s="12"/>
      <c r="U197" s="13"/>
      <c r="V197" s="76"/>
    </row>
    <row r="198" spans="1:22" ht="30" customHeight="1" x14ac:dyDescent="0.15">
      <c r="A198" s="46">
        <f>IF(AND(N198="○",O198=""),1001,0)</f>
        <v>0</v>
      </c>
      <c r="B198" s="47"/>
      <c r="C198" s="133"/>
      <c r="D198" s="137" t="s">
        <v>65</v>
      </c>
      <c r="E198" s="138" t="s">
        <v>259</v>
      </c>
      <c r="F198" s="138"/>
      <c r="G198" s="138"/>
      <c r="H198" s="138"/>
      <c r="I198" s="138"/>
      <c r="J198" s="138"/>
      <c r="K198" s="139" t="s">
        <v>242</v>
      </c>
      <c r="L198" s="139"/>
      <c r="M198" s="139"/>
      <c r="N198" s="2"/>
      <c r="O198" s="11"/>
      <c r="P198" s="12"/>
      <c r="Q198" s="12"/>
      <c r="R198" s="12"/>
      <c r="S198" s="12"/>
      <c r="T198" s="12"/>
      <c r="U198" s="13"/>
      <c r="V198" s="76"/>
    </row>
    <row r="199" spans="1:22" ht="30" customHeight="1" x14ac:dyDescent="0.15">
      <c r="A199" s="46"/>
      <c r="B199" s="47"/>
      <c r="C199" s="133"/>
      <c r="D199" s="137" t="s">
        <v>66</v>
      </c>
      <c r="E199" s="138" t="s">
        <v>155</v>
      </c>
      <c r="F199" s="138"/>
      <c r="G199" s="138"/>
      <c r="H199" s="138"/>
      <c r="I199" s="138"/>
      <c r="J199" s="138"/>
      <c r="K199" s="139"/>
      <c r="L199" s="139"/>
      <c r="M199" s="139"/>
      <c r="N199" s="2"/>
      <c r="O199" s="11"/>
      <c r="P199" s="12"/>
      <c r="Q199" s="12"/>
      <c r="R199" s="12"/>
      <c r="S199" s="12"/>
      <c r="T199" s="12"/>
      <c r="U199" s="13"/>
      <c r="V199" s="76"/>
    </row>
    <row r="200" spans="1:22" ht="30" customHeight="1" x14ac:dyDescent="0.15">
      <c r="A200" s="46"/>
      <c r="B200" s="47"/>
      <c r="C200" s="133"/>
      <c r="D200" s="134" t="s">
        <v>67</v>
      </c>
      <c r="E200" s="138" t="s">
        <v>156</v>
      </c>
      <c r="F200" s="138"/>
      <c r="G200" s="138"/>
      <c r="H200" s="138"/>
      <c r="I200" s="138"/>
      <c r="J200" s="138"/>
      <c r="K200" s="139"/>
      <c r="L200" s="139"/>
      <c r="M200" s="139"/>
      <c r="N200" s="2"/>
      <c r="O200" s="11"/>
      <c r="P200" s="12"/>
      <c r="Q200" s="12"/>
      <c r="R200" s="12"/>
      <c r="S200" s="12"/>
      <c r="T200" s="12"/>
      <c r="U200" s="13"/>
      <c r="V200" s="76"/>
    </row>
    <row r="201" spans="1:22" ht="30" customHeight="1" x14ac:dyDescent="0.15">
      <c r="A201" s="46"/>
      <c r="B201" s="47"/>
      <c r="C201" s="133"/>
      <c r="D201" s="137" t="s">
        <v>68</v>
      </c>
      <c r="E201" s="138" t="s">
        <v>157</v>
      </c>
      <c r="F201" s="138"/>
      <c r="G201" s="138"/>
      <c r="H201" s="138"/>
      <c r="I201" s="138"/>
      <c r="J201" s="138"/>
      <c r="K201" s="139" t="s">
        <v>280</v>
      </c>
      <c r="L201" s="139"/>
      <c r="M201" s="139"/>
      <c r="N201" s="2"/>
      <c r="O201" s="11"/>
      <c r="P201" s="12"/>
      <c r="Q201" s="12"/>
      <c r="R201" s="12"/>
      <c r="S201" s="12"/>
      <c r="T201" s="12"/>
      <c r="U201" s="13"/>
      <c r="V201" s="76"/>
    </row>
    <row r="202" spans="1:22" ht="30" customHeight="1" x14ac:dyDescent="0.15">
      <c r="A202" s="46"/>
      <c r="B202" s="47"/>
      <c r="C202" s="133"/>
      <c r="D202" s="137" t="s">
        <v>69</v>
      </c>
      <c r="E202" s="138" t="s">
        <v>158</v>
      </c>
      <c r="F202" s="138"/>
      <c r="G202" s="138"/>
      <c r="H202" s="138"/>
      <c r="I202" s="138"/>
      <c r="J202" s="138"/>
      <c r="K202" s="139"/>
      <c r="L202" s="139"/>
      <c r="M202" s="139"/>
      <c r="N202" s="2"/>
      <c r="O202" s="11"/>
      <c r="P202" s="12"/>
      <c r="Q202" s="12"/>
      <c r="R202" s="12"/>
      <c r="S202" s="12"/>
      <c r="T202" s="12"/>
      <c r="U202" s="13"/>
      <c r="V202" s="76"/>
    </row>
    <row r="203" spans="1:22" ht="30" customHeight="1" x14ac:dyDescent="0.15">
      <c r="A203" s="46"/>
      <c r="B203" s="47"/>
      <c r="C203" s="133"/>
      <c r="D203" s="137" t="s">
        <v>70</v>
      </c>
      <c r="E203" s="138" t="s">
        <v>159</v>
      </c>
      <c r="F203" s="138"/>
      <c r="G203" s="138"/>
      <c r="H203" s="138"/>
      <c r="I203" s="138"/>
      <c r="J203" s="138"/>
      <c r="K203" s="139"/>
      <c r="L203" s="139"/>
      <c r="M203" s="139"/>
      <c r="N203" s="2"/>
      <c r="O203" s="11"/>
      <c r="P203" s="12"/>
      <c r="Q203" s="12"/>
      <c r="R203" s="12"/>
      <c r="S203" s="12"/>
      <c r="T203" s="12"/>
      <c r="U203" s="13"/>
      <c r="V203" s="76"/>
    </row>
    <row r="204" spans="1:22" ht="30" customHeight="1" x14ac:dyDescent="0.15">
      <c r="A204" s="46"/>
      <c r="B204" s="47"/>
      <c r="C204" s="133"/>
      <c r="D204" s="137" t="s">
        <v>71</v>
      </c>
      <c r="E204" s="138" t="s">
        <v>160</v>
      </c>
      <c r="F204" s="138"/>
      <c r="G204" s="138"/>
      <c r="H204" s="138"/>
      <c r="I204" s="138"/>
      <c r="J204" s="138"/>
      <c r="K204" s="139" t="s">
        <v>281</v>
      </c>
      <c r="L204" s="139"/>
      <c r="M204" s="139"/>
      <c r="N204" s="2"/>
      <c r="O204" s="11"/>
      <c r="P204" s="12"/>
      <c r="Q204" s="12"/>
      <c r="R204" s="12"/>
      <c r="S204" s="12"/>
      <c r="T204" s="12"/>
      <c r="U204" s="13"/>
      <c r="V204" s="76"/>
    </row>
    <row r="205" spans="1:22" ht="30" customHeight="1" x14ac:dyDescent="0.15">
      <c r="A205" s="46"/>
      <c r="B205" s="47"/>
      <c r="C205" s="133"/>
      <c r="D205" s="137" t="s">
        <v>72</v>
      </c>
      <c r="E205" s="138" t="s">
        <v>161</v>
      </c>
      <c r="F205" s="138"/>
      <c r="G205" s="138"/>
      <c r="H205" s="138"/>
      <c r="I205" s="138"/>
      <c r="J205" s="138"/>
      <c r="K205" s="139" t="s">
        <v>282</v>
      </c>
      <c r="L205" s="139"/>
      <c r="M205" s="139"/>
      <c r="N205" s="2"/>
      <c r="O205" s="11"/>
      <c r="P205" s="12"/>
      <c r="Q205" s="12"/>
      <c r="R205" s="12"/>
      <c r="S205" s="12"/>
      <c r="T205" s="12"/>
      <c r="U205" s="13"/>
      <c r="V205" s="76"/>
    </row>
    <row r="206" spans="1:22" ht="30" customHeight="1" x14ac:dyDescent="0.15">
      <c r="A206" s="46"/>
      <c r="B206" s="47"/>
      <c r="C206" s="133"/>
      <c r="D206" s="137" t="s">
        <v>73</v>
      </c>
      <c r="E206" s="138" t="s">
        <v>162</v>
      </c>
      <c r="F206" s="138"/>
      <c r="G206" s="138"/>
      <c r="H206" s="138"/>
      <c r="I206" s="138"/>
      <c r="J206" s="138"/>
      <c r="K206" s="139" t="s">
        <v>243</v>
      </c>
      <c r="L206" s="139"/>
      <c r="M206" s="139"/>
      <c r="N206" s="2"/>
      <c r="O206" s="11"/>
      <c r="P206" s="12"/>
      <c r="Q206" s="12"/>
      <c r="R206" s="12"/>
      <c r="S206" s="12"/>
      <c r="T206" s="12"/>
      <c r="U206" s="13"/>
      <c r="V206" s="76"/>
    </row>
    <row r="207" spans="1:22" ht="30" customHeight="1" x14ac:dyDescent="0.15">
      <c r="A207" s="46">
        <f>IF(AND(N207="○",O207=""),1001,0)</f>
        <v>0</v>
      </c>
      <c r="B207" s="47"/>
      <c r="C207" s="133"/>
      <c r="D207" s="137" t="s">
        <v>74</v>
      </c>
      <c r="E207" s="138" t="s">
        <v>260</v>
      </c>
      <c r="F207" s="138"/>
      <c r="G207" s="138"/>
      <c r="H207" s="138"/>
      <c r="I207" s="138"/>
      <c r="J207" s="138"/>
      <c r="K207" s="139"/>
      <c r="L207" s="139"/>
      <c r="M207" s="139"/>
      <c r="N207" s="3"/>
      <c r="O207" s="11"/>
      <c r="P207" s="12"/>
      <c r="Q207" s="12"/>
      <c r="R207" s="12"/>
      <c r="S207" s="12"/>
      <c r="T207" s="12"/>
      <c r="U207" s="13"/>
      <c r="V207" s="76"/>
    </row>
    <row r="208" spans="1:22" ht="30" customHeight="1" x14ac:dyDescent="0.15">
      <c r="A208" s="46"/>
      <c r="B208" s="47"/>
      <c r="C208" s="133"/>
      <c r="D208" s="137" t="s">
        <v>76</v>
      </c>
      <c r="E208" s="138" t="s">
        <v>163</v>
      </c>
      <c r="F208" s="138"/>
      <c r="G208" s="138"/>
      <c r="H208" s="138"/>
      <c r="I208" s="138"/>
      <c r="J208" s="138"/>
      <c r="K208" s="139" t="s">
        <v>283</v>
      </c>
      <c r="L208" s="139"/>
      <c r="M208" s="139"/>
      <c r="N208" s="3"/>
      <c r="O208" s="11"/>
      <c r="P208" s="12"/>
      <c r="Q208" s="12"/>
      <c r="R208" s="12"/>
      <c r="S208" s="12"/>
      <c r="T208" s="12"/>
      <c r="U208" s="13"/>
      <c r="V208" s="76"/>
    </row>
    <row r="209" spans="1:22" ht="30" customHeight="1" x14ac:dyDescent="0.15">
      <c r="A209" s="46"/>
      <c r="B209" s="47"/>
      <c r="C209" s="133"/>
      <c r="D209" s="137" t="s">
        <v>77</v>
      </c>
      <c r="E209" s="138" t="s">
        <v>164</v>
      </c>
      <c r="F209" s="138"/>
      <c r="G209" s="138"/>
      <c r="H209" s="138"/>
      <c r="I209" s="138"/>
      <c r="J209" s="138"/>
      <c r="K209" s="139" t="s">
        <v>233</v>
      </c>
      <c r="L209" s="139"/>
      <c r="M209" s="139"/>
      <c r="N209" s="3"/>
      <c r="O209" s="11"/>
      <c r="P209" s="12"/>
      <c r="Q209" s="12"/>
      <c r="R209" s="12"/>
      <c r="S209" s="12"/>
      <c r="T209" s="12"/>
      <c r="U209" s="13"/>
      <c r="V209" s="76"/>
    </row>
    <row r="210" spans="1:22" ht="30" customHeight="1" x14ac:dyDescent="0.15">
      <c r="A210" s="46"/>
      <c r="B210" s="47"/>
      <c r="C210" s="133"/>
      <c r="D210" s="137" t="s">
        <v>78</v>
      </c>
      <c r="E210" s="138" t="s">
        <v>165</v>
      </c>
      <c r="F210" s="138"/>
      <c r="G210" s="138"/>
      <c r="H210" s="138"/>
      <c r="I210" s="138"/>
      <c r="J210" s="138"/>
      <c r="K210" s="139" t="s">
        <v>284</v>
      </c>
      <c r="L210" s="139"/>
      <c r="M210" s="139"/>
      <c r="N210" s="3"/>
      <c r="O210" s="11"/>
      <c r="P210" s="12"/>
      <c r="Q210" s="12"/>
      <c r="R210" s="12"/>
      <c r="S210" s="12"/>
      <c r="T210" s="12"/>
      <c r="U210" s="13"/>
      <c r="V210" s="76"/>
    </row>
    <row r="211" spans="1:22" ht="30" customHeight="1" x14ac:dyDescent="0.15">
      <c r="A211" s="46"/>
      <c r="B211" s="47"/>
      <c r="C211" s="133"/>
      <c r="D211" s="137" t="s">
        <v>79</v>
      </c>
      <c r="E211" s="138" t="s">
        <v>166</v>
      </c>
      <c r="F211" s="138"/>
      <c r="G211" s="138"/>
      <c r="H211" s="138"/>
      <c r="I211" s="138"/>
      <c r="J211" s="138"/>
      <c r="K211" s="139" t="s">
        <v>285</v>
      </c>
      <c r="L211" s="139"/>
      <c r="M211" s="139"/>
      <c r="N211" s="3"/>
      <c r="O211" s="11"/>
      <c r="P211" s="12"/>
      <c r="Q211" s="12"/>
      <c r="R211" s="12"/>
      <c r="S211" s="12"/>
      <c r="T211" s="12"/>
      <c r="U211" s="13"/>
      <c r="V211" s="76"/>
    </row>
    <row r="212" spans="1:22" ht="30" customHeight="1" x14ac:dyDescent="0.15">
      <c r="A212" s="46"/>
      <c r="B212" s="47"/>
      <c r="C212" s="133"/>
      <c r="D212" s="137" t="s">
        <v>80</v>
      </c>
      <c r="E212" s="147" t="s">
        <v>167</v>
      </c>
      <c r="F212" s="148"/>
      <c r="G212" s="148"/>
      <c r="H212" s="148"/>
      <c r="I212" s="148"/>
      <c r="J212" s="149"/>
      <c r="K212" s="139" t="s">
        <v>261</v>
      </c>
      <c r="L212" s="139"/>
      <c r="M212" s="139"/>
      <c r="N212" s="3"/>
      <c r="O212" s="11"/>
      <c r="P212" s="12"/>
      <c r="Q212" s="12"/>
      <c r="R212" s="12"/>
      <c r="S212" s="12"/>
      <c r="T212" s="12"/>
      <c r="U212" s="13"/>
      <c r="V212" s="76"/>
    </row>
    <row r="213" spans="1:22" ht="30" customHeight="1" x14ac:dyDescent="0.15">
      <c r="A213" s="46"/>
      <c r="B213" s="47"/>
      <c r="C213" s="133"/>
      <c r="D213" s="137" t="s">
        <v>81</v>
      </c>
      <c r="E213" s="141"/>
      <c r="F213" s="142"/>
      <c r="G213" s="142"/>
      <c r="H213" s="142"/>
      <c r="I213" s="142"/>
      <c r="J213" s="143"/>
      <c r="K213" s="139" t="s">
        <v>286</v>
      </c>
      <c r="L213" s="139"/>
      <c r="M213" s="139"/>
      <c r="N213" s="3"/>
      <c r="O213" s="11"/>
      <c r="P213" s="12"/>
      <c r="Q213" s="12"/>
      <c r="R213" s="12"/>
      <c r="S213" s="12"/>
      <c r="T213" s="12"/>
      <c r="U213" s="13"/>
      <c r="V213" s="76"/>
    </row>
    <row r="214" spans="1:22" ht="30" customHeight="1" x14ac:dyDescent="0.15">
      <c r="A214" s="46"/>
      <c r="B214" s="47"/>
      <c r="C214" s="133"/>
      <c r="D214" s="137" t="s">
        <v>82</v>
      </c>
      <c r="E214" s="141"/>
      <c r="F214" s="142"/>
      <c r="G214" s="142"/>
      <c r="H214" s="142"/>
      <c r="I214" s="142"/>
      <c r="J214" s="143"/>
      <c r="K214" s="139" t="s">
        <v>287</v>
      </c>
      <c r="L214" s="139"/>
      <c r="M214" s="139"/>
      <c r="N214" s="3"/>
      <c r="O214" s="11"/>
      <c r="P214" s="12"/>
      <c r="Q214" s="12"/>
      <c r="R214" s="12"/>
      <c r="S214" s="12"/>
      <c r="T214" s="12"/>
      <c r="U214" s="13"/>
      <c r="V214" s="76"/>
    </row>
    <row r="215" spans="1:22" ht="30" customHeight="1" x14ac:dyDescent="0.15">
      <c r="A215" s="46"/>
      <c r="B215" s="47"/>
      <c r="C215" s="133"/>
      <c r="D215" s="137" t="s">
        <v>83</v>
      </c>
      <c r="E215" s="141"/>
      <c r="F215" s="142"/>
      <c r="G215" s="142"/>
      <c r="H215" s="142"/>
      <c r="I215" s="142"/>
      <c r="J215" s="143"/>
      <c r="K215" s="139" t="s">
        <v>288</v>
      </c>
      <c r="L215" s="139"/>
      <c r="M215" s="139"/>
      <c r="N215" s="3"/>
      <c r="O215" s="11"/>
      <c r="P215" s="12"/>
      <c r="Q215" s="12"/>
      <c r="R215" s="12"/>
      <c r="S215" s="12"/>
      <c r="T215" s="12"/>
      <c r="U215" s="13"/>
      <c r="V215" s="76"/>
    </row>
    <row r="216" spans="1:22" ht="30" customHeight="1" x14ac:dyDescent="0.15">
      <c r="A216" s="46"/>
      <c r="B216" s="47"/>
      <c r="C216" s="133"/>
      <c r="D216" s="137" t="s">
        <v>84</v>
      </c>
      <c r="E216" s="150"/>
      <c r="F216" s="151"/>
      <c r="G216" s="151"/>
      <c r="H216" s="151"/>
      <c r="I216" s="151"/>
      <c r="J216" s="152"/>
      <c r="K216" s="139" t="s">
        <v>289</v>
      </c>
      <c r="L216" s="139"/>
      <c r="M216" s="139"/>
      <c r="N216" s="3"/>
      <c r="O216" s="11"/>
      <c r="P216" s="12"/>
      <c r="Q216" s="12"/>
      <c r="R216" s="12"/>
      <c r="S216" s="12"/>
      <c r="T216" s="12"/>
      <c r="U216" s="13"/>
      <c r="V216" s="76"/>
    </row>
    <row r="217" spans="1:22" ht="30" customHeight="1" x14ac:dyDescent="0.15">
      <c r="A217" s="46"/>
      <c r="B217" s="47"/>
      <c r="C217" s="133"/>
      <c r="D217" s="137" t="s">
        <v>85</v>
      </c>
      <c r="E217" s="138" t="s">
        <v>168</v>
      </c>
      <c r="F217" s="138"/>
      <c r="G217" s="138"/>
      <c r="H217" s="138"/>
      <c r="I217" s="138"/>
      <c r="J217" s="138"/>
      <c r="K217" s="139" t="s">
        <v>236</v>
      </c>
      <c r="L217" s="139"/>
      <c r="M217" s="139"/>
      <c r="N217" s="3"/>
      <c r="O217" s="11"/>
      <c r="P217" s="12"/>
      <c r="Q217" s="12"/>
      <c r="R217" s="12"/>
      <c r="S217" s="12"/>
      <c r="T217" s="12"/>
      <c r="U217" s="13"/>
      <c r="V217" s="76"/>
    </row>
    <row r="218" spans="1:22" ht="30" customHeight="1" x14ac:dyDescent="0.15">
      <c r="A218" s="46"/>
      <c r="B218" s="47"/>
      <c r="C218" s="133"/>
      <c r="D218" s="137" t="s">
        <v>86</v>
      </c>
      <c r="E218" s="138" t="s">
        <v>303</v>
      </c>
      <c r="F218" s="138"/>
      <c r="G218" s="138"/>
      <c r="H218" s="138"/>
      <c r="I218" s="138"/>
      <c r="J218" s="138"/>
      <c r="K218" s="139" t="s">
        <v>290</v>
      </c>
      <c r="L218" s="139"/>
      <c r="M218" s="139"/>
      <c r="N218" s="3"/>
      <c r="O218" s="11"/>
      <c r="P218" s="12"/>
      <c r="Q218" s="12"/>
      <c r="R218" s="12"/>
      <c r="S218" s="12"/>
      <c r="T218" s="12"/>
      <c r="U218" s="13"/>
      <c r="V218" s="76"/>
    </row>
    <row r="219" spans="1:22" ht="30" customHeight="1" x14ac:dyDescent="0.15">
      <c r="A219" s="46"/>
      <c r="B219" s="47"/>
      <c r="C219" s="133"/>
      <c r="D219" s="137" t="s">
        <v>87</v>
      </c>
      <c r="E219" s="138" t="s">
        <v>169</v>
      </c>
      <c r="F219" s="138"/>
      <c r="G219" s="138"/>
      <c r="H219" s="138"/>
      <c r="I219" s="138"/>
      <c r="J219" s="138"/>
      <c r="K219" s="139" t="s">
        <v>291</v>
      </c>
      <c r="L219" s="139"/>
      <c r="M219" s="139"/>
      <c r="N219" s="3"/>
      <c r="O219" s="11"/>
      <c r="P219" s="12"/>
      <c r="Q219" s="12"/>
      <c r="R219" s="12"/>
      <c r="S219" s="12"/>
      <c r="T219" s="12"/>
      <c r="U219" s="13"/>
      <c r="V219" s="76"/>
    </row>
    <row r="220" spans="1:22" ht="30" customHeight="1" x14ac:dyDescent="0.15">
      <c r="A220" s="46"/>
      <c r="B220" s="47"/>
      <c r="C220" s="133"/>
      <c r="D220" s="137" t="s">
        <v>88</v>
      </c>
      <c r="E220" s="138" t="s">
        <v>170</v>
      </c>
      <c r="F220" s="138"/>
      <c r="G220" s="138"/>
      <c r="H220" s="138"/>
      <c r="I220" s="138"/>
      <c r="J220" s="138"/>
      <c r="K220" s="139" t="s">
        <v>292</v>
      </c>
      <c r="L220" s="139"/>
      <c r="M220" s="139"/>
      <c r="N220" s="3"/>
      <c r="O220" s="11"/>
      <c r="P220" s="12"/>
      <c r="Q220" s="12"/>
      <c r="R220" s="12"/>
      <c r="S220" s="12"/>
      <c r="T220" s="12"/>
      <c r="U220" s="13"/>
      <c r="V220" s="76"/>
    </row>
    <row r="221" spans="1:22" ht="30" customHeight="1" x14ac:dyDescent="0.15">
      <c r="A221" s="46"/>
      <c r="B221" s="47"/>
      <c r="C221" s="133"/>
      <c r="D221" s="137" t="s">
        <v>89</v>
      </c>
      <c r="E221" s="138" t="s">
        <v>171</v>
      </c>
      <c r="F221" s="138"/>
      <c r="G221" s="138"/>
      <c r="H221" s="138"/>
      <c r="I221" s="138"/>
      <c r="J221" s="138"/>
      <c r="K221" s="139" t="s">
        <v>293</v>
      </c>
      <c r="L221" s="139"/>
      <c r="M221" s="139"/>
      <c r="N221" s="3"/>
      <c r="O221" s="11"/>
      <c r="P221" s="12"/>
      <c r="Q221" s="12"/>
      <c r="R221" s="12"/>
      <c r="S221" s="12"/>
      <c r="T221" s="12"/>
      <c r="U221" s="13"/>
      <c r="V221" s="76"/>
    </row>
    <row r="222" spans="1:22" ht="30" customHeight="1" x14ac:dyDescent="0.15">
      <c r="A222" s="46"/>
      <c r="B222" s="47"/>
      <c r="C222" s="133"/>
      <c r="D222" s="137" t="s">
        <v>90</v>
      </c>
      <c r="E222" s="138" t="s">
        <v>172</v>
      </c>
      <c r="F222" s="138"/>
      <c r="G222" s="138"/>
      <c r="H222" s="138"/>
      <c r="I222" s="138"/>
      <c r="J222" s="138"/>
      <c r="K222" s="139" t="s">
        <v>294</v>
      </c>
      <c r="L222" s="139"/>
      <c r="M222" s="139"/>
      <c r="N222" s="3"/>
      <c r="O222" s="11"/>
      <c r="P222" s="12"/>
      <c r="Q222" s="12"/>
      <c r="R222" s="12"/>
      <c r="S222" s="12"/>
      <c r="T222" s="12"/>
      <c r="U222" s="13"/>
      <c r="V222" s="76"/>
    </row>
    <row r="223" spans="1:22" ht="30" customHeight="1" x14ac:dyDescent="0.15">
      <c r="A223" s="46"/>
      <c r="B223" s="47"/>
      <c r="C223" s="133"/>
      <c r="D223" s="137" t="s">
        <v>91</v>
      </c>
      <c r="E223" s="138" t="s">
        <v>173</v>
      </c>
      <c r="F223" s="138"/>
      <c r="G223" s="138"/>
      <c r="H223" s="138"/>
      <c r="I223" s="138"/>
      <c r="J223" s="138"/>
      <c r="K223" s="139" t="s">
        <v>295</v>
      </c>
      <c r="L223" s="139"/>
      <c r="M223" s="139"/>
      <c r="N223" s="3"/>
      <c r="O223" s="11"/>
      <c r="P223" s="12"/>
      <c r="Q223" s="12"/>
      <c r="R223" s="12"/>
      <c r="S223" s="12"/>
      <c r="T223" s="12"/>
      <c r="U223" s="13"/>
      <c r="V223" s="76"/>
    </row>
    <row r="224" spans="1:22" ht="30" customHeight="1" x14ac:dyDescent="0.15">
      <c r="A224" s="46"/>
      <c r="B224" s="47"/>
      <c r="C224" s="133"/>
      <c r="D224" s="137" t="s">
        <v>92</v>
      </c>
      <c r="E224" s="138" t="s">
        <v>174</v>
      </c>
      <c r="F224" s="138"/>
      <c r="G224" s="138"/>
      <c r="H224" s="138"/>
      <c r="I224" s="138"/>
      <c r="J224" s="138"/>
      <c r="K224" s="139" t="s">
        <v>296</v>
      </c>
      <c r="L224" s="139"/>
      <c r="M224" s="139"/>
      <c r="N224" s="3"/>
      <c r="O224" s="11"/>
      <c r="P224" s="12"/>
      <c r="Q224" s="12"/>
      <c r="R224" s="12"/>
      <c r="S224" s="12"/>
      <c r="T224" s="12"/>
      <c r="U224" s="13"/>
      <c r="V224" s="76"/>
    </row>
    <row r="225" spans="1:22" ht="30" customHeight="1" x14ac:dyDescent="0.15">
      <c r="A225" s="46"/>
      <c r="B225" s="47"/>
      <c r="C225" s="133"/>
      <c r="D225" s="137" t="s">
        <v>93</v>
      </c>
      <c r="E225" s="138" t="s">
        <v>176</v>
      </c>
      <c r="F225" s="138"/>
      <c r="G225" s="138"/>
      <c r="H225" s="138"/>
      <c r="I225" s="138"/>
      <c r="J225" s="138"/>
      <c r="K225" s="139" t="s">
        <v>297</v>
      </c>
      <c r="L225" s="139"/>
      <c r="M225" s="139"/>
      <c r="N225" s="3"/>
      <c r="O225" s="11"/>
      <c r="P225" s="12"/>
      <c r="Q225" s="12"/>
      <c r="R225" s="12"/>
      <c r="S225" s="12"/>
      <c r="T225" s="12"/>
      <c r="U225" s="13"/>
      <c r="V225" s="76"/>
    </row>
    <row r="226" spans="1:22" ht="30" customHeight="1" x14ac:dyDescent="0.15">
      <c r="A226" s="46"/>
      <c r="B226" s="47"/>
      <c r="C226" s="133"/>
      <c r="D226" s="137" t="s">
        <v>94</v>
      </c>
      <c r="E226" s="138" t="s">
        <v>177</v>
      </c>
      <c r="F226" s="138"/>
      <c r="G226" s="138"/>
      <c r="H226" s="138"/>
      <c r="I226" s="138"/>
      <c r="J226" s="138"/>
      <c r="K226" s="139"/>
      <c r="L226" s="139"/>
      <c r="M226" s="139"/>
      <c r="N226" s="3"/>
      <c r="O226" s="11"/>
      <c r="P226" s="12"/>
      <c r="Q226" s="12"/>
      <c r="R226" s="12"/>
      <c r="S226" s="12"/>
      <c r="T226" s="12"/>
      <c r="U226" s="13"/>
      <c r="V226" s="76"/>
    </row>
    <row r="227" spans="1:22" ht="30" customHeight="1" x14ac:dyDescent="0.15">
      <c r="A227" s="46"/>
      <c r="B227" s="47"/>
      <c r="C227" s="133"/>
      <c r="D227" s="137" t="s">
        <v>95</v>
      </c>
      <c r="E227" s="138" t="s">
        <v>304</v>
      </c>
      <c r="F227" s="138"/>
      <c r="G227" s="138"/>
      <c r="H227" s="138"/>
      <c r="I227" s="138"/>
      <c r="J227" s="138"/>
      <c r="K227" s="139"/>
      <c r="L227" s="139"/>
      <c r="M227" s="139"/>
      <c r="N227" s="3"/>
      <c r="O227" s="11"/>
      <c r="P227" s="12"/>
      <c r="Q227" s="12"/>
      <c r="R227" s="12"/>
      <c r="S227" s="12"/>
      <c r="T227" s="12"/>
      <c r="U227" s="13"/>
      <c r="V227" s="76"/>
    </row>
    <row r="228" spans="1:22" ht="30" customHeight="1" x14ac:dyDescent="0.15">
      <c r="A228" s="46"/>
      <c r="B228" s="47"/>
      <c r="C228" s="133"/>
      <c r="D228" s="137" t="s">
        <v>96</v>
      </c>
      <c r="E228" s="138" t="s">
        <v>178</v>
      </c>
      <c r="F228" s="138"/>
      <c r="G228" s="138"/>
      <c r="H228" s="138"/>
      <c r="I228" s="138"/>
      <c r="J228" s="138"/>
      <c r="K228" s="139"/>
      <c r="L228" s="139"/>
      <c r="M228" s="139"/>
      <c r="N228" s="3"/>
      <c r="O228" s="11"/>
      <c r="P228" s="12"/>
      <c r="Q228" s="12"/>
      <c r="R228" s="12"/>
      <c r="S228" s="12"/>
      <c r="T228" s="12"/>
      <c r="U228" s="13"/>
      <c r="V228" s="76"/>
    </row>
    <row r="229" spans="1:22" ht="30" customHeight="1" x14ac:dyDescent="0.15">
      <c r="A229" s="46">
        <f>IF(AND(N229="○",O229=""),1001,0)</f>
        <v>0</v>
      </c>
      <c r="B229" s="47"/>
      <c r="C229" s="133"/>
      <c r="D229" s="137" t="s">
        <v>97</v>
      </c>
      <c r="E229" s="138" t="s">
        <v>262</v>
      </c>
      <c r="F229" s="138"/>
      <c r="G229" s="138"/>
      <c r="H229" s="138"/>
      <c r="I229" s="138"/>
      <c r="J229" s="138"/>
      <c r="K229" s="139"/>
      <c r="L229" s="139"/>
      <c r="M229" s="139"/>
      <c r="N229" s="3"/>
      <c r="O229" s="11"/>
      <c r="P229" s="12"/>
      <c r="Q229" s="12"/>
      <c r="R229" s="12"/>
      <c r="S229" s="12"/>
      <c r="T229" s="12"/>
      <c r="U229" s="13"/>
      <c r="V229" s="76"/>
    </row>
    <row r="230" spans="1:22" ht="30" customHeight="1" x14ac:dyDescent="0.15">
      <c r="A230" s="46">
        <f>IF(AND(N230="○",O230=""),1001,0)</f>
        <v>0</v>
      </c>
      <c r="B230" s="47"/>
      <c r="C230" s="133"/>
      <c r="D230" s="153" t="s">
        <v>98</v>
      </c>
      <c r="E230" s="154" t="s">
        <v>252</v>
      </c>
      <c r="F230" s="154"/>
      <c r="G230" s="154"/>
      <c r="H230" s="154"/>
      <c r="I230" s="154"/>
      <c r="J230" s="154"/>
      <c r="K230" s="155" t="s">
        <v>244</v>
      </c>
      <c r="L230" s="155"/>
      <c r="M230" s="155"/>
      <c r="N230" s="4"/>
      <c r="O230" s="18"/>
      <c r="P230" s="19"/>
      <c r="Q230" s="19"/>
      <c r="R230" s="19"/>
      <c r="S230" s="19"/>
      <c r="T230" s="19"/>
      <c r="U230" s="20"/>
      <c r="V230" s="76"/>
    </row>
    <row r="231" spans="1:22" s="161" customFormat="1" ht="20.100000000000001" customHeight="1" x14ac:dyDescent="0.15">
      <c r="A231" s="156"/>
      <c r="B231" s="157"/>
      <c r="C231" s="158"/>
      <c r="D231" s="159" t="s">
        <v>20</v>
      </c>
      <c r="E231" s="160" t="s">
        <v>266</v>
      </c>
      <c r="I231" s="162"/>
      <c r="J231" s="162"/>
      <c r="K231" s="162"/>
      <c r="L231" s="162"/>
      <c r="M231" s="162"/>
      <c r="N231" s="163"/>
      <c r="O231" s="164"/>
      <c r="P231" s="164"/>
      <c r="Q231" s="164"/>
      <c r="R231" s="164"/>
      <c r="S231" s="164"/>
      <c r="T231" s="164"/>
      <c r="U231" s="164"/>
      <c r="V231" s="165"/>
    </row>
    <row r="232" spans="1:22" ht="20.100000000000001" customHeight="1" x14ac:dyDescent="0.15">
      <c r="A232" s="46"/>
      <c r="B232" s="47"/>
      <c r="C232" s="66"/>
      <c r="D232" s="166" t="s">
        <v>99</v>
      </c>
      <c r="E232" s="88"/>
      <c r="F232" s="88"/>
      <c r="G232" s="88"/>
      <c r="H232" s="88"/>
      <c r="I232" s="88"/>
      <c r="J232" s="88"/>
      <c r="K232" s="90"/>
      <c r="L232" s="117"/>
      <c r="M232" s="117"/>
      <c r="N232" s="90"/>
      <c r="O232" s="90"/>
      <c r="P232" s="90"/>
      <c r="Q232" s="90"/>
      <c r="R232" s="90"/>
      <c r="S232" s="90"/>
      <c r="T232" s="90"/>
      <c r="U232" s="90"/>
      <c r="V232" s="76"/>
    </row>
    <row r="233" spans="1:22" ht="20.100000000000001" customHeight="1" x14ac:dyDescent="0.15">
      <c r="A233" s="46"/>
      <c r="B233" s="47"/>
      <c r="C233" s="66"/>
      <c r="D233" s="167" t="s">
        <v>19</v>
      </c>
      <c r="E233" s="168"/>
      <c r="F233" s="168"/>
      <c r="G233" s="168"/>
      <c r="H233" s="168"/>
      <c r="I233" s="168"/>
      <c r="J233" s="169"/>
      <c r="K233" s="127" t="s">
        <v>47</v>
      </c>
      <c r="L233" s="128"/>
      <c r="M233" s="129"/>
      <c r="N233" s="130" t="s">
        <v>13</v>
      </c>
      <c r="O233" s="131" t="s">
        <v>300</v>
      </c>
      <c r="P233" s="125"/>
      <c r="Q233" s="125"/>
      <c r="R233" s="125"/>
      <c r="S233" s="125"/>
      <c r="T233" s="125"/>
      <c r="U233" s="132"/>
      <c r="V233" s="98"/>
    </row>
    <row r="234" spans="1:22" ht="30" customHeight="1" x14ac:dyDescent="0.15">
      <c r="A234" s="46"/>
      <c r="B234" s="47"/>
      <c r="C234" s="133"/>
      <c r="D234" s="170" t="s">
        <v>100</v>
      </c>
      <c r="E234" s="171" t="s">
        <v>179</v>
      </c>
      <c r="F234" s="171"/>
      <c r="G234" s="171"/>
      <c r="H234" s="171"/>
      <c r="I234" s="171"/>
      <c r="J234" s="171"/>
      <c r="K234" s="172" t="s">
        <v>218</v>
      </c>
      <c r="L234" s="173"/>
      <c r="M234" s="174"/>
      <c r="N234" s="2"/>
      <c r="O234" s="14"/>
      <c r="P234" s="15"/>
      <c r="Q234" s="15"/>
      <c r="R234" s="15"/>
      <c r="S234" s="15"/>
      <c r="T234" s="15"/>
      <c r="U234" s="16"/>
      <c r="V234" s="76"/>
    </row>
    <row r="235" spans="1:22" ht="30" customHeight="1" x14ac:dyDescent="0.15">
      <c r="A235" s="46"/>
      <c r="B235" s="47"/>
      <c r="C235" s="133"/>
      <c r="D235" s="137" t="s">
        <v>101</v>
      </c>
      <c r="E235" s="138" t="s">
        <v>180</v>
      </c>
      <c r="F235" s="138"/>
      <c r="G235" s="138"/>
      <c r="H235" s="138"/>
      <c r="I235" s="138"/>
      <c r="J235" s="138"/>
      <c r="K235" s="175"/>
      <c r="L235" s="176"/>
      <c r="M235" s="177"/>
      <c r="N235" s="2"/>
      <c r="O235" s="11"/>
      <c r="P235" s="12"/>
      <c r="Q235" s="12"/>
      <c r="R235" s="12"/>
      <c r="S235" s="12"/>
      <c r="T235" s="12"/>
      <c r="U235" s="13"/>
      <c r="V235" s="76"/>
    </row>
    <row r="236" spans="1:22" ht="30" customHeight="1" x14ac:dyDescent="0.15">
      <c r="A236" s="46"/>
      <c r="B236" s="47"/>
      <c r="C236" s="133"/>
      <c r="D236" s="134" t="s">
        <v>102</v>
      </c>
      <c r="E236" s="138" t="s">
        <v>181</v>
      </c>
      <c r="F236" s="138"/>
      <c r="G236" s="138"/>
      <c r="H236" s="138"/>
      <c r="I236" s="138"/>
      <c r="J236" s="138"/>
      <c r="K236" s="175"/>
      <c r="L236" s="176"/>
      <c r="M236" s="177"/>
      <c r="N236" s="2"/>
      <c r="O236" s="11"/>
      <c r="P236" s="12"/>
      <c r="Q236" s="12"/>
      <c r="R236" s="12"/>
      <c r="S236" s="12"/>
      <c r="T236" s="12"/>
      <c r="U236" s="13"/>
      <c r="V236" s="76"/>
    </row>
    <row r="237" spans="1:22" ht="30" customHeight="1" x14ac:dyDescent="0.15">
      <c r="A237" s="46"/>
      <c r="B237" s="47"/>
      <c r="C237" s="133"/>
      <c r="D237" s="137" t="s">
        <v>103</v>
      </c>
      <c r="E237" s="138" t="s">
        <v>182</v>
      </c>
      <c r="F237" s="138"/>
      <c r="G237" s="138"/>
      <c r="H237" s="138"/>
      <c r="I237" s="138"/>
      <c r="J237" s="138"/>
      <c r="K237" s="175"/>
      <c r="L237" s="176"/>
      <c r="M237" s="177"/>
      <c r="N237" s="2"/>
      <c r="O237" s="11"/>
      <c r="P237" s="12"/>
      <c r="Q237" s="12"/>
      <c r="R237" s="12"/>
      <c r="S237" s="12"/>
      <c r="T237" s="12"/>
      <c r="U237" s="13"/>
      <c r="V237" s="76"/>
    </row>
    <row r="238" spans="1:22" ht="30" customHeight="1" x14ac:dyDescent="0.15">
      <c r="A238" s="46"/>
      <c r="B238" s="47"/>
      <c r="C238" s="133"/>
      <c r="D238" s="134" t="s">
        <v>104</v>
      </c>
      <c r="E238" s="138" t="s">
        <v>183</v>
      </c>
      <c r="F238" s="138"/>
      <c r="G238" s="138"/>
      <c r="H238" s="138"/>
      <c r="I238" s="138"/>
      <c r="J238" s="138"/>
      <c r="K238" s="175"/>
      <c r="L238" s="176"/>
      <c r="M238" s="177"/>
      <c r="N238" s="2"/>
      <c r="O238" s="11"/>
      <c r="P238" s="12"/>
      <c r="Q238" s="12"/>
      <c r="R238" s="12"/>
      <c r="S238" s="12"/>
      <c r="T238" s="12"/>
      <c r="U238" s="13"/>
      <c r="V238" s="76"/>
    </row>
    <row r="239" spans="1:22" ht="30" customHeight="1" x14ac:dyDescent="0.15">
      <c r="A239" s="46"/>
      <c r="B239" s="47"/>
      <c r="C239" s="133"/>
      <c r="D239" s="137" t="s">
        <v>105</v>
      </c>
      <c r="E239" s="138" t="s">
        <v>184</v>
      </c>
      <c r="F239" s="138"/>
      <c r="G239" s="138"/>
      <c r="H239" s="138"/>
      <c r="I239" s="138"/>
      <c r="J239" s="138"/>
      <c r="K239" s="175"/>
      <c r="L239" s="176"/>
      <c r="M239" s="177"/>
      <c r="N239" s="2"/>
      <c r="O239" s="11"/>
      <c r="P239" s="12"/>
      <c r="Q239" s="12"/>
      <c r="R239" s="12"/>
      <c r="S239" s="12"/>
      <c r="T239" s="12"/>
      <c r="U239" s="13"/>
      <c r="V239" s="76"/>
    </row>
    <row r="240" spans="1:22" ht="30" customHeight="1" x14ac:dyDescent="0.15">
      <c r="A240" s="46"/>
      <c r="B240" s="47"/>
      <c r="C240" s="133"/>
      <c r="D240" s="134" t="s">
        <v>106</v>
      </c>
      <c r="E240" s="138" t="s">
        <v>185</v>
      </c>
      <c r="F240" s="138"/>
      <c r="G240" s="138"/>
      <c r="H240" s="138"/>
      <c r="I240" s="138"/>
      <c r="J240" s="138"/>
      <c r="K240" s="175"/>
      <c r="L240" s="176"/>
      <c r="M240" s="177"/>
      <c r="N240" s="2"/>
      <c r="O240" s="11"/>
      <c r="P240" s="12"/>
      <c r="Q240" s="12"/>
      <c r="R240" s="12"/>
      <c r="S240" s="12"/>
      <c r="T240" s="12"/>
      <c r="U240" s="13"/>
      <c r="V240" s="76"/>
    </row>
    <row r="241" spans="1:22" ht="30" customHeight="1" x14ac:dyDescent="0.15">
      <c r="A241" s="46"/>
      <c r="B241" s="47"/>
      <c r="C241" s="133"/>
      <c r="D241" s="137" t="s">
        <v>107</v>
      </c>
      <c r="E241" s="138" t="s">
        <v>186</v>
      </c>
      <c r="F241" s="138"/>
      <c r="G241" s="138"/>
      <c r="H241" s="138"/>
      <c r="I241" s="138"/>
      <c r="J241" s="138"/>
      <c r="K241" s="175"/>
      <c r="L241" s="176"/>
      <c r="M241" s="177"/>
      <c r="N241" s="2"/>
      <c r="O241" s="11"/>
      <c r="P241" s="12"/>
      <c r="Q241" s="12"/>
      <c r="R241" s="12"/>
      <c r="S241" s="12"/>
      <c r="T241" s="12"/>
      <c r="U241" s="13"/>
      <c r="V241" s="76"/>
    </row>
    <row r="242" spans="1:22" ht="30" customHeight="1" x14ac:dyDescent="0.15">
      <c r="A242" s="46"/>
      <c r="B242" s="47"/>
      <c r="C242" s="133"/>
      <c r="D242" s="134" t="s">
        <v>108</v>
      </c>
      <c r="E242" s="138" t="s">
        <v>187</v>
      </c>
      <c r="F242" s="138"/>
      <c r="G242" s="138"/>
      <c r="H242" s="138"/>
      <c r="I242" s="138"/>
      <c r="J242" s="138"/>
      <c r="K242" s="175"/>
      <c r="L242" s="176"/>
      <c r="M242" s="177"/>
      <c r="N242" s="2"/>
      <c r="O242" s="11"/>
      <c r="P242" s="12"/>
      <c r="Q242" s="12"/>
      <c r="R242" s="12"/>
      <c r="S242" s="12"/>
      <c r="T242" s="12"/>
      <c r="U242" s="13"/>
      <c r="V242" s="76"/>
    </row>
    <row r="243" spans="1:22" ht="30" customHeight="1" x14ac:dyDescent="0.15">
      <c r="A243" s="46"/>
      <c r="B243" s="47"/>
      <c r="C243" s="133"/>
      <c r="D243" s="137" t="s">
        <v>109</v>
      </c>
      <c r="E243" s="138" t="s">
        <v>188</v>
      </c>
      <c r="F243" s="138"/>
      <c r="G243" s="138"/>
      <c r="H243" s="138"/>
      <c r="I243" s="138"/>
      <c r="J243" s="138"/>
      <c r="K243" s="175"/>
      <c r="L243" s="176"/>
      <c r="M243" s="177"/>
      <c r="N243" s="2"/>
      <c r="O243" s="11"/>
      <c r="P243" s="12"/>
      <c r="Q243" s="12"/>
      <c r="R243" s="12"/>
      <c r="S243" s="12"/>
      <c r="T243" s="12"/>
      <c r="U243" s="13"/>
      <c r="V243" s="76"/>
    </row>
    <row r="244" spans="1:22" ht="30" customHeight="1" x14ac:dyDescent="0.15">
      <c r="A244" s="46"/>
      <c r="B244" s="47"/>
      <c r="C244" s="133"/>
      <c r="D244" s="134" t="s">
        <v>110</v>
      </c>
      <c r="E244" s="138" t="s">
        <v>189</v>
      </c>
      <c r="F244" s="138"/>
      <c r="G244" s="138"/>
      <c r="H244" s="138"/>
      <c r="I244" s="138"/>
      <c r="J244" s="138"/>
      <c r="K244" s="175"/>
      <c r="L244" s="176"/>
      <c r="M244" s="177"/>
      <c r="N244" s="2"/>
      <c r="O244" s="11"/>
      <c r="P244" s="12"/>
      <c r="Q244" s="12"/>
      <c r="R244" s="12"/>
      <c r="S244" s="12"/>
      <c r="T244" s="12"/>
      <c r="U244" s="13"/>
      <c r="V244" s="76"/>
    </row>
    <row r="245" spans="1:22" ht="30" customHeight="1" x14ac:dyDescent="0.15">
      <c r="A245" s="46">
        <f>IF(AND(N245="○",O245=""),1001,0)</f>
        <v>0</v>
      </c>
      <c r="B245" s="47"/>
      <c r="C245" s="133"/>
      <c r="D245" s="137" t="s">
        <v>111</v>
      </c>
      <c r="E245" s="138" t="s">
        <v>263</v>
      </c>
      <c r="F245" s="138"/>
      <c r="G245" s="138"/>
      <c r="H245" s="138"/>
      <c r="I245" s="138"/>
      <c r="J245" s="138"/>
      <c r="K245" s="175"/>
      <c r="L245" s="176"/>
      <c r="M245" s="177"/>
      <c r="N245" s="2"/>
      <c r="O245" s="11"/>
      <c r="P245" s="12"/>
      <c r="Q245" s="12"/>
      <c r="R245" s="12"/>
      <c r="S245" s="12"/>
      <c r="T245" s="12"/>
      <c r="U245" s="13"/>
      <c r="V245" s="76"/>
    </row>
    <row r="246" spans="1:22" ht="30" customHeight="1" x14ac:dyDescent="0.15">
      <c r="A246" s="46"/>
      <c r="B246" s="47"/>
      <c r="C246" s="133"/>
      <c r="D246" s="134" t="s">
        <v>112</v>
      </c>
      <c r="E246" s="138" t="s">
        <v>190</v>
      </c>
      <c r="F246" s="138"/>
      <c r="G246" s="138"/>
      <c r="H246" s="138"/>
      <c r="I246" s="138"/>
      <c r="J246" s="138"/>
      <c r="K246" s="175"/>
      <c r="L246" s="176"/>
      <c r="M246" s="177"/>
      <c r="N246" s="2"/>
      <c r="O246" s="11"/>
      <c r="P246" s="12"/>
      <c r="Q246" s="12"/>
      <c r="R246" s="12"/>
      <c r="S246" s="12"/>
      <c r="T246" s="12"/>
      <c r="U246" s="13"/>
      <c r="V246" s="76"/>
    </row>
    <row r="247" spans="1:22" ht="30" customHeight="1" x14ac:dyDescent="0.15">
      <c r="A247" s="46"/>
      <c r="B247" s="47"/>
      <c r="C247" s="133"/>
      <c r="D247" s="137" t="s">
        <v>113</v>
      </c>
      <c r="E247" s="138" t="s">
        <v>191</v>
      </c>
      <c r="F247" s="138"/>
      <c r="G247" s="138"/>
      <c r="H247" s="138"/>
      <c r="I247" s="138"/>
      <c r="J247" s="138"/>
      <c r="K247" s="175" t="s">
        <v>219</v>
      </c>
      <c r="L247" s="176"/>
      <c r="M247" s="177"/>
      <c r="N247" s="2"/>
      <c r="O247" s="11"/>
      <c r="P247" s="12"/>
      <c r="Q247" s="12"/>
      <c r="R247" s="12"/>
      <c r="S247" s="12"/>
      <c r="T247" s="12"/>
      <c r="U247" s="13"/>
      <c r="V247" s="76"/>
    </row>
    <row r="248" spans="1:22" ht="30" customHeight="1" x14ac:dyDescent="0.15">
      <c r="A248" s="46"/>
      <c r="B248" s="47"/>
      <c r="C248" s="133"/>
      <c r="D248" s="134" t="s">
        <v>114</v>
      </c>
      <c r="E248" s="138" t="s">
        <v>192</v>
      </c>
      <c r="F248" s="138"/>
      <c r="G248" s="138"/>
      <c r="H248" s="138"/>
      <c r="I248" s="138"/>
      <c r="J248" s="138"/>
      <c r="K248" s="175"/>
      <c r="L248" s="176"/>
      <c r="M248" s="177"/>
      <c r="N248" s="2"/>
      <c r="O248" s="11"/>
      <c r="P248" s="12"/>
      <c r="Q248" s="12"/>
      <c r="R248" s="12"/>
      <c r="S248" s="12"/>
      <c r="T248" s="12"/>
      <c r="U248" s="13"/>
      <c r="V248" s="76"/>
    </row>
    <row r="249" spans="1:22" ht="30" customHeight="1" x14ac:dyDescent="0.15">
      <c r="A249" s="46"/>
      <c r="B249" s="47"/>
      <c r="C249" s="133"/>
      <c r="D249" s="137" t="s">
        <v>115</v>
      </c>
      <c r="E249" s="138" t="s">
        <v>193</v>
      </c>
      <c r="F249" s="138"/>
      <c r="G249" s="138"/>
      <c r="H249" s="138"/>
      <c r="I249" s="138"/>
      <c r="J249" s="138"/>
      <c r="K249" s="175"/>
      <c r="L249" s="176"/>
      <c r="M249" s="177"/>
      <c r="N249" s="2"/>
      <c r="O249" s="11"/>
      <c r="P249" s="12"/>
      <c r="Q249" s="12"/>
      <c r="R249" s="12"/>
      <c r="S249" s="12"/>
      <c r="T249" s="12"/>
      <c r="U249" s="13"/>
      <c r="V249" s="76"/>
    </row>
    <row r="250" spans="1:22" ht="30" customHeight="1" x14ac:dyDescent="0.15">
      <c r="A250" s="46"/>
      <c r="B250" s="47"/>
      <c r="C250" s="133"/>
      <c r="D250" s="134" t="s">
        <v>116</v>
      </c>
      <c r="E250" s="138" t="s">
        <v>194</v>
      </c>
      <c r="F250" s="138"/>
      <c r="G250" s="138"/>
      <c r="H250" s="138"/>
      <c r="I250" s="138"/>
      <c r="J250" s="138"/>
      <c r="K250" s="175"/>
      <c r="L250" s="176"/>
      <c r="M250" s="177"/>
      <c r="N250" s="2"/>
      <c r="O250" s="11"/>
      <c r="P250" s="12"/>
      <c r="Q250" s="12"/>
      <c r="R250" s="12"/>
      <c r="S250" s="12"/>
      <c r="T250" s="12"/>
      <c r="U250" s="13"/>
      <c r="V250" s="76"/>
    </row>
    <row r="251" spans="1:22" ht="30" customHeight="1" x14ac:dyDescent="0.15">
      <c r="A251" s="46"/>
      <c r="B251" s="47"/>
      <c r="C251" s="133"/>
      <c r="D251" s="137" t="s">
        <v>117</v>
      </c>
      <c r="E251" s="138" t="s">
        <v>195</v>
      </c>
      <c r="F251" s="138"/>
      <c r="G251" s="138"/>
      <c r="H251" s="138"/>
      <c r="I251" s="138"/>
      <c r="J251" s="138"/>
      <c r="K251" s="175" t="s">
        <v>220</v>
      </c>
      <c r="L251" s="176"/>
      <c r="M251" s="177"/>
      <c r="N251" s="2"/>
      <c r="O251" s="11"/>
      <c r="P251" s="12"/>
      <c r="Q251" s="12"/>
      <c r="R251" s="12"/>
      <c r="S251" s="12"/>
      <c r="T251" s="12"/>
      <c r="U251" s="13"/>
      <c r="V251" s="76"/>
    </row>
    <row r="252" spans="1:22" ht="30" customHeight="1" x14ac:dyDescent="0.15">
      <c r="A252" s="46"/>
      <c r="B252" s="47"/>
      <c r="C252" s="133"/>
      <c r="D252" s="134" t="s">
        <v>118</v>
      </c>
      <c r="E252" s="138" t="s">
        <v>196</v>
      </c>
      <c r="F252" s="138"/>
      <c r="G252" s="138"/>
      <c r="H252" s="138"/>
      <c r="I252" s="138"/>
      <c r="J252" s="138"/>
      <c r="K252" s="175"/>
      <c r="L252" s="176"/>
      <c r="M252" s="177"/>
      <c r="N252" s="2"/>
      <c r="O252" s="11"/>
      <c r="P252" s="12"/>
      <c r="Q252" s="12"/>
      <c r="R252" s="12"/>
      <c r="S252" s="12"/>
      <c r="T252" s="12"/>
      <c r="U252" s="13"/>
      <c r="V252" s="76"/>
    </row>
    <row r="253" spans="1:22" ht="30" customHeight="1" x14ac:dyDescent="0.15">
      <c r="A253" s="46"/>
      <c r="B253" s="47"/>
      <c r="C253" s="133"/>
      <c r="D253" s="137" t="s">
        <v>119</v>
      </c>
      <c r="E253" s="138" t="s">
        <v>197</v>
      </c>
      <c r="F253" s="138"/>
      <c r="G253" s="138"/>
      <c r="H253" s="138"/>
      <c r="I253" s="138"/>
      <c r="J253" s="138"/>
      <c r="K253" s="175" t="s">
        <v>221</v>
      </c>
      <c r="L253" s="176"/>
      <c r="M253" s="177"/>
      <c r="N253" s="2"/>
      <c r="O253" s="11"/>
      <c r="P253" s="12"/>
      <c r="Q253" s="12"/>
      <c r="R253" s="12"/>
      <c r="S253" s="12"/>
      <c r="T253" s="12"/>
      <c r="U253" s="13"/>
      <c r="V253" s="76"/>
    </row>
    <row r="254" spans="1:22" ht="30" customHeight="1" x14ac:dyDescent="0.15">
      <c r="A254" s="46"/>
      <c r="B254" s="47"/>
      <c r="C254" s="133"/>
      <c r="D254" s="134" t="s">
        <v>120</v>
      </c>
      <c r="E254" s="138" t="s">
        <v>198</v>
      </c>
      <c r="F254" s="138"/>
      <c r="G254" s="138"/>
      <c r="H254" s="138"/>
      <c r="I254" s="138"/>
      <c r="J254" s="138"/>
      <c r="K254" s="175" t="s">
        <v>222</v>
      </c>
      <c r="L254" s="176"/>
      <c r="M254" s="177"/>
      <c r="N254" s="2"/>
      <c r="O254" s="11"/>
      <c r="P254" s="12"/>
      <c r="Q254" s="12"/>
      <c r="R254" s="12"/>
      <c r="S254" s="12"/>
      <c r="T254" s="12"/>
      <c r="U254" s="13"/>
      <c r="V254" s="76"/>
    </row>
    <row r="255" spans="1:22" ht="30" customHeight="1" x14ac:dyDescent="0.15">
      <c r="A255" s="46"/>
      <c r="B255" s="47"/>
      <c r="C255" s="133"/>
      <c r="D255" s="137" t="s">
        <v>121</v>
      </c>
      <c r="E255" s="138" t="s">
        <v>199</v>
      </c>
      <c r="F255" s="138"/>
      <c r="G255" s="138"/>
      <c r="H255" s="138"/>
      <c r="I255" s="138"/>
      <c r="J255" s="138"/>
      <c r="K255" s="175"/>
      <c r="L255" s="176"/>
      <c r="M255" s="177"/>
      <c r="N255" s="2"/>
      <c r="O255" s="11"/>
      <c r="P255" s="12"/>
      <c r="Q255" s="12"/>
      <c r="R255" s="12"/>
      <c r="S255" s="12"/>
      <c r="T255" s="12"/>
      <c r="U255" s="13"/>
      <c r="V255" s="76"/>
    </row>
    <row r="256" spans="1:22" ht="30" customHeight="1" x14ac:dyDescent="0.15">
      <c r="A256" s="46"/>
      <c r="B256" s="47"/>
      <c r="C256" s="133"/>
      <c r="D256" s="134" t="s">
        <v>122</v>
      </c>
      <c r="E256" s="138" t="s">
        <v>200</v>
      </c>
      <c r="F256" s="138"/>
      <c r="G256" s="138"/>
      <c r="H256" s="138"/>
      <c r="I256" s="138"/>
      <c r="J256" s="138"/>
      <c r="K256" s="175"/>
      <c r="L256" s="176"/>
      <c r="M256" s="177"/>
      <c r="N256" s="2"/>
      <c r="O256" s="11"/>
      <c r="P256" s="12"/>
      <c r="Q256" s="12"/>
      <c r="R256" s="12"/>
      <c r="S256" s="12"/>
      <c r="T256" s="12"/>
      <c r="U256" s="13"/>
      <c r="V256" s="76"/>
    </row>
    <row r="257" spans="1:22" ht="30" customHeight="1" x14ac:dyDescent="0.15">
      <c r="A257" s="46"/>
      <c r="B257" s="47"/>
      <c r="C257" s="133"/>
      <c r="D257" s="137" t="s">
        <v>123</v>
      </c>
      <c r="E257" s="138" t="s">
        <v>201</v>
      </c>
      <c r="F257" s="138"/>
      <c r="G257" s="138"/>
      <c r="H257" s="138"/>
      <c r="I257" s="138"/>
      <c r="J257" s="138"/>
      <c r="K257" s="175" t="s">
        <v>223</v>
      </c>
      <c r="L257" s="176"/>
      <c r="M257" s="177"/>
      <c r="N257" s="2"/>
      <c r="O257" s="11"/>
      <c r="P257" s="12"/>
      <c r="Q257" s="12"/>
      <c r="R257" s="12"/>
      <c r="S257" s="12"/>
      <c r="T257" s="12"/>
      <c r="U257" s="13"/>
      <c r="V257" s="76"/>
    </row>
    <row r="258" spans="1:22" ht="30" customHeight="1" x14ac:dyDescent="0.15">
      <c r="A258" s="46"/>
      <c r="B258" s="47"/>
      <c r="C258" s="133"/>
      <c r="D258" s="134" t="s">
        <v>124</v>
      </c>
      <c r="E258" s="138" t="s">
        <v>202</v>
      </c>
      <c r="F258" s="138"/>
      <c r="G258" s="138"/>
      <c r="H258" s="138"/>
      <c r="I258" s="138"/>
      <c r="J258" s="138"/>
      <c r="K258" s="175" t="s">
        <v>234</v>
      </c>
      <c r="L258" s="176"/>
      <c r="M258" s="177"/>
      <c r="N258" s="2"/>
      <c r="O258" s="11"/>
      <c r="P258" s="12"/>
      <c r="Q258" s="12"/>
      <c r="R258" s="12"/>
      <c r="S258" s="12"/>
      <c r="T258" s="12"/>
      <c r="U258" s="13"/>
      <c r="V258" s="76"/>
    </row>
    <row r="259" spans="1:22" ht="30" customHeight="1" x14ac:dyDescent="0.15">
      <c r="A259" s="46"/>
      <c r="B259" s="47"/>
      <c r="C259" s="133"/>
      <c r="D259" s="137" t="s">
        <v>125</v>
      </c>
      <c r="E259" s="138" t="s">
        <v>203</v>
      </c>
      <c r="F259" s="138"/>
      <c r="G259" s="138"/>
      <c r="H259" s="138"/>
      <c r="I259" s="138"/>
      <c r="J259" s="138"/>
      <c r="K259" s="175" t="s">
        <v>224</v>
      </c>
      <c r="L259" s="176"/>
      <c r="M259" s="177"/>
      <c r="N259" s="2"/>
      <c r="O259" s="11"/>
      <c r="P259" s="12"/>
      <c r="Q259" s="12"/>
      <c r="R259" s="12"/>
      <c r="S259" s="12"/>
      <c r="T259" s="12"/>
      <c r="U259" s="13"/>
      <c r="V259" s="76"/>
    </row>
    <row r="260" spans="1:22" ht="30" customHeight="1" x14ac:dyDescent="0.15">
      <c r="A260" s="46"/>
      <c r="B260" s="47"/>
      <c r="C260" s="133"/>
      <c r="D260" s="134" t="s">
        <v>126</v>
      </c>
      <c r="E260" s="138" t="s">
        <v>204</v>
      </c>
      <c r="F260" s="138"/>
      <c r="G260" s="138"/>
      <c r="H260" s="138"/>
      <c r="I260" s="138"/>
      <c r="J260" s="138"/>
      <c r="K260" s="175" t="s">
        <v>225</v>
      </c>
      <c r="L260" s="176"/>
      <c r="M260" s="177"/>
      <c r="N260" s="3"/>
      <c r="O260" s="11"/>
      <c r="P260" s="12"/>
      <c r="Q260" s="12"/>
      <c r="R260" s="12"/>
      <c r="S260" s="12"/>
      <c r="T260" s="12"/>
      <c r="U260" s="13"/>
      <c r="V260" s="76"/>
    </row>
    <row r="261" spans="1:22" ht="30" customHeight="1" x14ac:dyDescent="0.15">
      <c r="A261" s="46"/>
      <c r="B261" s="47"/>
      <c r="C261" s="133"/>
      <c r="D261" s="137" t="s">
        <v>127</v>
      </c>
      <c r="E261" s="138" t="s">
        <v>205</v>
      </c>
      <c r="F261" s="138"/>
      <c r="G261" s="138"/>
      <c r="H261" s="138"/>
      <c r="I261" s="138"/>
      <c r="J261" s="138"/>
      <c r="K261" s="175" t="s">
        <v>226</v>
      </c>
      <c r="L261" s="176"/>
      <c r="M261" s="177"/>
      <c r="N261" s="3"/>
      <c r="O261" s="11"/>
      <c r="P261" s="12"/>
      <c r="Q261" s="12"/>
      <c r="R261" s="12"/>
      <c r="S261" s="12"/>
      <c r="T261" s="12"/>
      <c r="U261" s="13"/>
      <c r="V261" s="76"/>
    </row>
    <row r="262" spans="1:22" ht="30" customHeight="1" x14ac:dyDescent="0.15">
      <c r="A262" s="46"/>
      <c r="B262" s="47"/>
      <c r="C262" s="133"/>
      <c r="D262" s="134" t="s">
        <v>128</v>
      </c>
      <c r="E262" s="138" t="s">
        <v>206</v>
      </c>
      <c r="F262" s="138"/>
      <c r="G262" s="138"/>
      <c r="H262" s="138"/>
      <c r="I262" s="138"/>
      <c r="J262" s="138"/>
      <c r="K262" s="175"/>
      <c r="L262" s="176"/>
      <c r="M262" s="177"/>
      <c r="N262" s="3"/>
      <c r="O262" s="11"/>
      <c r="P262" s="12"/>
      <c r="Q262" s="12"/>
      <c r="R262" s="12"/>
      <c r="S262" s="12"/>
      <c r="T262" s="12"/>
      <c r="U262" s="13"/>
      <c r="V262" s="76"/>
    </row>
    <row r="263" spans="1:22" ht="30" customHeight="1" x14ac:dyDescent="0.15">
      <c r="A263" s="46"/>
      <c r="B263" s="47"/>
      <c r="C263" s="133"/>
      <c r="D263" s="137" t="s">
        <v>129</v>
      </c>
      <c r="E263" s="138" t="s">
        <v>207</v>
      </c>
      <c r="F263" s="138"/>
      <c r="G263" s="138"/>
      <c r="H263" s="138"/>
      <c r="I263" s="138"/>
      <c r="J263" s="138"/>
      <c r="K263" s="175" t="s">
        <v>227</v>
      </c>
      <c r="L263" s="176"/>
      <c r="M263" s="177"/>
      <c r="N263" s="3"/>
      <c r="O263" s="11"/>
      <c r="P263" s="12"/>
      <c r="Q263" s="12"/>
      <c r="R263" s="12"/>
      <c r="S263" s="12"/>
      <c r="T263" s="12"/>
      <c r="U263" s="13"/>
      <c r="V263" s="76"/>
    </row>
    <row r="264" spans="1:22" ht="30" customHeight="1" x14ac:dyDescent="0.15">
      <c r="A264" s="46"/>
      <c r="B264" s="47"/>
      <c r="C264" s="133"/>
      <c r="D264" s="134" t="s">
        <v>130</v>
      </c>
      <c r="E264" s="138" t="s">
        <v>208</v>
      </c>
      <c r="F264" s="138"/>
      <c r="G264" s="138"/>
      <c r="H264" s="138"/>
      <c r="I264" s="138"/>
      <c r="J264" s="138"/>
      <c r="K264" s="175" t="s">
        <v>235</v>
      </c>
      <c r="L264" s="176"/>
      <c r="M264" s="177"/>
      <c r="N264" s="3"/>
      <c r="O264" s="11"/>
      <c r="P264" s="12"/>
      <c r="Q264" s="12"/>
      <c r="R264" s="12"/>
      <c r="S264" s="12"/>
      <c r="T264" s="12"/>
      <c r="U264" s="13"/>
      <c r="V264" s="76"/>
    </row>
    <row r="265" spans="1:22" ht="30" customHeight="1" x14ac:dyDescent="0.15">
      <c r="A265" s="46"/>
      <c r="B265" s="47"/>
      <c r="C265" s="133"/>
      <c r="D265" s="137" t="s">
        <v>131</v>
      </c>
      <c r="E265" s="138" t="s">
        <v>209</v>
      </c>
      <c r="F265" s="138"/>
      <c r="G265" s="138"/>
      <c r="H265" s="138"/>
      <c r="I265" s="138"/>
      <c r="J265" s="138"/>
      <c r="K265" s="175"/>
      <c r="L265" s="176"/>
      <c r="M265" s="177"/>
      <c r="N265" s="3"/>
      <c r="O265" s="11"/>
      <c r="P265" s="12"/>
      <c r="Q265" s="12"/>
      <c r="R265" s="12"/>
      <c r="S265" s="12"/>
      <c r="T265" s="12"/>
      <c r="U265" s="13"/>
      <c r="V265" s="76"/>
    </row>
    <row r="266" spans="1:22" ht="30" customHeight="1" x14ac:dyDescent="0.15">
      <c r="A266" s="46"/>
      <c r="B266" s="47"/>
      <c r="C266" s="133"/>
      <c r="D266" s="134" t="s">
        <v>132</v>
      </c>
      <c r="E266" s="138" t="s">
        <v>210</v>
      </c>
      <c r="F266" s="138"/>
      <c r="G266" s="138"/>
      <c r="H266" s="138"/>
      <c r="I266" s="138"/>
      <c r="J266" s="138"/>
      <c r="K266" s="175" t="s">
        <v>228</v>
      </c>
      <c r="L266" s="176"/>
      <c r="M266" s="177"/>
      <c r="N266" s="3"/>
      <c r="O266" s="11"/>
      <c r="P266" s="12"/>
      <c r="Q266" s="12"/>
      <c r="R266" s="12"/>
      <c r="S266" s="12"/>
      <c r="T266" s="12"/>
      <c r="U266" s="13"/>
      <c r="V266" s="76"/>
    </row>
    <row r="267" spans="1:22" ht="30" customHeight="1" x14ac:dyDescent="0.15">
      <c r="A267" s="46"/>
      <c r="B267" s="47"/>
      <c r="C267" s="133"/>
      <c r="D267" s="137" t="s">
        <v>133</v>
      </c>
      <c r="E267" s="138" t="s">
        <v>211</v>
      </c>
      <c r="F267" s="138"/>
      <c r="G267" s="138"/>
      <c r="H267" s="138"/>
      <c r="I267" s="138"/>
      <c r="J267" s="138"/>
      <c r="K267" s="175"/>
      <c r="L267" s="176"/>
      <c r="M267" s="177"/>
      <c r="N267" s="3"/>
      <c r="O267" s="11"/>
      <c r="P267" s="12"/>
      <c r="Q267" s="12"/>
      <c r="R267" s="12"/>
      <c r="S267" s="12"/>
      <c r="T267" s="12"/>
      <c r="U267" s="13"/>
      <c r="V267" s="76"/>
    </row>
    <row r="268" spans="1:22" ht="30" customHeight="1" x14ac:dyDescent="0.15">
      <c r="A268" s="46"/>
      <c r="B268" s="47"/>
      <c r="C268" s="133"/>
      <c r="D268" s="134" t="s">
        <v>134</v>
      </c>
      <c r="E268" s="138" t="s">
        <v>212</v>
      </c>
      <c r="F268" s="138"/>
      <c r="G268" s="138"/>
      <c r="H268" s="138"/>
      <c r="I268" s="138"/>
      <c r="J268" s="138"/>
      <c r="K268" s="175"/>
      <c r="L268" s="176"/>
      <c r="M268" s="177"/>
      <c r="N268" s="3"/>
      <c r="O268" s="11"/>
      <c r="P268" s="12"/>
      <c r="Q268" s="12"/>
      <c r="R268" s="12"/>
      <c r="S268" s="12"/>
      <c r="T268" s="12"/>
      <c r="U268" s="13"/>
      <c r="V268" s="76"/>
    </row>
    <row r="269" spans="1:22" ht="30" customHeight="1" x14ac:dyDescent="0.15">
      <c r="A269" s="46"/>
      <c r="B269" s="47"/>
      <c r="C269" s="133"/>
      <c r="D269" s="137" t="s">
        <v>135</v>
      </c>
      <c r="E269" s="138" t="s">
        <v>213</v>
      </c>
      <c r="F269" s="138"/>
      <c r="G269" s="138"/>
      <c r="H269" s="138"/>
      <c r="I269" s="138"/>
      <c r="J269" s="138"/>
      <c r="K269" s="175" t="s">
        <v>229</v>
      </c>
      <c r="L269" s="176"/>
      <c r="M269" s="177"/>
      <c r="N269" s="3"/>
      <c r="O269" s="11"/>
      <c r="P269" s="12"/>
      <c r="Q269" s="12"/>
      <c r="R269" s="12"/>
      <c r="S269" s="12"/>
      <c r="T269" s="12"/>
      <c r="U269" s="13"/>
      <c r="V269" s="76"/>
    </row>
    <row r="270" spans="1:22" ht="30" customHeight="1" x14ac:dyDescent="0.15">
      <c r="A270" s="46"/>
      <c r="B270" s="47"/>
      <c r="C270" s="133"/>
      <c r="D270" s="134" t="s">
        <v>136</v>
      </c>
      <c r="E270" s="138" t="s">
        <v>214</v>
      </c>
      <c r="F270" s="138"/>
      <c r="G270" s="138"/>
      <c r="H270" s="138"/>
      <c r="I270" s="138"/>
      <c r="J270" s="138"/>
      <c r="K270" s="175" t="s">
        <v>230</v>
      </c>
      <c r="L270" s="176"/>
      <c r="M270" s="177"/>
      <c r="N270" s="3"/>
      <c r="O270" s="11"/>
      <c r="P270" s="12"/>
      <c r="Q270" s="12"/>
      <c r="R270" s="12"/>
      <c r="S270" s="12"/>
      <c r="T270" s="12"/>
      <c r="U270" s="13"/>
      <c r="V270" s="76"/>
    </row>
    <row r="271" spans="1:22" ht="30" customHeight="1" x14ac:dyDescent="0.15">
      <c r="A271" s="46"/>
      <c r="B271" s="47"/>
      <c r="C271" s="133"/>
      <c r="D271" s="134" t="s">
        <v>264</v>
      </c>
      <c r="E271" s="138" t="s">
        <v>265</v>
      </c>
      <c r="F271" s="138"/>
      <c r="G271" s="138"/>
      <c r="H271" s="138"/>
      <c r="I271" s="138"/>
      <c r="J271" s="138"/>
      <c r="K271" s="175"/>
      <c r="L271" s="176"/>
      <c r="M271" s="177"/>
      <c r="N271" s="3"/>
      <c r="O271" s="11"/>
      <c r="P271" s="12"/>
      <c r="Q271" s="12"/>
      <c r="R271" s="12"/>
      <c r="S271" s="12"/>
      <c r="T271" s="12"/>
      <c r="U271" s="13"/>
      <c r="V271" s="76"/>
    </row>
    <row r="272" spans="1:22" ht="30" customHeight="1" x14ac:dyDescent="0.15">
      <c r="A272" s="46">
        <f>IF(AND(N272="○",O272=""),1001,0)</f>
        <v>0</v>
      </c>
      <c r="B272" s="47"/>
      <c r="C272" s="133"/>
      <c r="D272" s="178" t="s">
        <v>137</v>
      </c>
      <c r="E272" s="154" t="s">
        <v>251</v>
      </c>
      <c r="F272" s="154"/>
      <c r="G272" s="154"/>
      <c r="H272" s="154"/>
      <c r="I272" s="154"/>
      <c r="J272" s="154"/>
      <c r="K272" s="175" t="s">
        <v>237</v>
      </c>
      <c r="L272" s="176"/>
      <c r="M272" s="177"/>
      <c r="N272" s="3"/>
      <c r="O272" s="18"/>
      <c r="P272" s="19"/>
      <c r="Q272" s="19"/>
      <c r="R272" s="19"/>
      <c r="S272" s="19"/>
      <c r="T272" s="19"/>
      <c r="U272" s="20"/>
      <c r="V272" s="76"/>
    </row>
    <row r="273" spans="1:22" ht="20.100000000000001" customHeight="1" x14ac:dyDescent="0.15">
      <c r="A273" s="46"/>
      <c r="B273" s="47"/>
      <c r="C273" s="81"/>
      <c r="D273" s="159" t="s">
        <v>20</v>
      </c>
      <c r="E273" s="78" t="s">
        <v>266</v>
      </c>
      <c r="F273" s="179"/>
      <c r="G273" s="77"/>
      <c r="H273" s="77"/>
      <c r="I273" s="77"/>
      <c r="J273" s="77"/>
      <c r="K273" s="69"/>
      <c r="L273" s="69"/>
      <c r="M273" s="69"/>
      <c r="N273" s="69"/>
      <c r="O273" s="90"/>
      <c r="P273" s="90"/>
      <c r="Q273" s="90"/>
      <c r="R273" s="90"/>
      <c r="S273" s="90"/>
      <c r="T273" s="90"/>
      <c r="U273" s="90"/>
      <c r="V273" s="76"/>
    </row>
    <row r="274" spans="1:22" ht="20.100000000000001" customHeight="1" x14ac:dyDescent="0.15">
      <c r="A274" s="46"/>
      <c r="B274" s="47"/>
      <c r="C274" s="71"/>
      <c r="D274" s="72">
        <v>200</v>
      </c>
      <c r="E274" s="77" t="s">
        <v>267</v>
      </c>
      <c r="F274" s="77"/>
      <c r="G274" s="77"/>
      <c r="H274" s="77"/>
      <c r="J274" s="78"/>
      <c r="K274" s="78"/>
      <c r="M274" s="180"/>
      <c r="N274" s="180"/>
      <c r="O274" s="180"/>
      <c r="P274" s="180"/>
      <c r="Q274" s="180"/>
      <c r="R274" s="180"/>
      <c r="S274" s="180"/>
      <c r="T274" s="78"/>
      <c r="U274" s="78"/>
      <c r="V274" s="76"/>
    </row>
    <row r="275" spans="1:22" ht="20.100000000000001" customHeight="1" x14ac:dyDescent="0.15">
      <c r="A275" s="46"/>
      <c r="B275" s="47"/>
      <c r="C275" s="71"/>
      <c r="D275" s="77"/>
      <c r="E275" s="181" t="s">
        <v>268</v>
      </c>
      <c r="F275" s="77"/>
      <c r="G275" s="77"/>
      <c r="H275" s="77"/>
      <c r="J275" s="78"/>
      <c r="K275" s="78"/>
      <c r="L275" s="180"/>
      <c r="M275" s="180"/>
      <c r="N275" s="180"/>
      <c r="O275" s="180"/>
      <c r="P275" s="180"/>
      <c r="Q275" s="180"/>
      <c r="R275" s="180"/>
      <c r="S275" s="180"/>
      <c r="T275" s="78"/>
      <c r="U275" s="78"/>
      <c r="V275" s="76"/>
    </row>
    <row r="276" spans="1:22" ht="54" customHeight="1" x14ac:dyDescent="0.15">
      <c r="A276" s="46"/>
      <c r="B276" s="47"/>
      <c r="C276" s="71"/>
      <c r="D276" s="182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76"/>
    </row>
    <row r="277" spans="1:22" ht="20.100000000000001" customHeight="1" x14ac:dyDescent="0.15">
      <c r="A277" s="46"/>
      <c r="B277" s="47"/>
      <c r="C277" s="71"/>
      <c r="D277" s="182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76"/>
    </row>
    <row r="278" spans="1:22" ht="15.75" customHeight="1" x14ac:dyDescent="0.15">
      <c r="A278" s="46"/>
      <c r="B278" s="47"/>
      <c r="C278" s="84"/>
      <c r="D278" s="85"/>
      <c r="E278" s="85"/>
      <c r="F278" s="85"/>
      <c r="G278" s="85"/>
      <c r="H278" s="85"/>
      <c r="I278" s="85"/>
      <c r="J278" s="88"/>
      <c r="K278" s="88"/>
      <c r="L278" s="88"/>
      <c r="M278" s="116"/>
      <c r="N278" s="88"/>
      <c r="O278" s="88"/>
      <c r="P278" s="88"/>
      <c r="Q278" s="88"/>
      <c r="R278" s="88"/>
      <c r="S278" s="88"/>
      <c r="T278" s="88"/>
      <c r="U278" s="88"/>
      <c r="V278" s="89"/>
    </row>
    <row r="279" spans="1:22" ht="15.75" customHeight="1" x14ac:dyDescent="0.15"/>
    <row r="280" spans="1:22" ht="15.75" customHeight="1" x14ac:dyDescent="0.15"/>
    <row r="281" spans="1:22" ht="20.100000000000001" customHeight="1" x14ac:dyDescent="0.15">
      <c r="C281" s="91" t="s">
        <v>175</v>
      </c>
      <c r="D281" s="92"/>
      <c r="E281" s="92"/>
      <c r="F281" s="92"/>
      <c r="G281" s="92"/>
      <c r="H281" s="93"/>
    </row>
    <row r="282" spans="1:22" ht="15.75" customHeight="1" x14ac:dyDescent="0.15">
      <c r="C282" s="185"/>
      <c r="D282" s="72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7"/>
    </row>
    <row r="283" spans="1:22" ht="20.100000000000001" customHeight="1" x14ac:dyDescent="0.15">
      <c r="C283" s="185"/>
      <c r="D283" s="188" t="s">
        <v>298</v>
      </c>
      <c r="V283" s="83"/>
    </row>
    <row r="284" spans="1:22" ht="20.100000000000001" customHeight="1" x14ac:dyDescent="0.15">
      <c r="A284" s="47"/>
      <c r="B284" s="47"/>
      <c r="C284" s="66"/>
      <c r="D284" s="189" t="s">
        <v>46</v>
      </c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1"/>
      <c r="P284" s="192" t="s">
        <v>253</v>
      </c>
      <c r="Q284" s="193"/>
      <c r="R284" s="193"/>
      <c r="S284" s="194"/>
      <c r="T284" s="195" t="str">
        <f>"受理年月日　" &amp; 日付例_s</f>
        <v>受理年月日　例)2023/4/1</v>
      </c>
      <c r="U284" s="196"/>
      <c r="V284" s="76"/>
    </row>
    <row r="285" spans="1:22" ht="20.100000000000001" customHeight="1" x14ac:dyDescent="0.15">
      <c r="A285" s="47"/>
      <c r="B285" s="47"/>
      <c r="C285" s="133"/>
      <c r="D285" s="40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2"/>
      <c r="P285" s="34"/>
      <c r="Q285" s="35"/>
      <c r="R285" s="35"/>
      <c r="S285" s="36"/>
      <c r="T285" s="29"/>
      <c r="U285" s="30"/>
      <c r="V285" s="76"/>
    </row>
    <row r="286" spans="1:22" ht="20.100000000000001" customHeight="1" x14ac:dyDescent="0.15">
      <c r="A286" s="47"/>
      <c r="B286" s="47"/>
      <c r="C286" s="133"/>
      <c r="D286" s="43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5"/>
      <c r="P286" s="37"/>
      <c r="Q286" s="38"/>
      <c r="R286" s="38"/>
      <c r="S286" s="39"/>
      <c r="T286" s="31"/>
      <c r="U286" s="32"/>
      <c r="V286" s="76"/>
    </row>
    <row r="287" spans="1:22" ht="20.100000000000001" customHeight="1" x14ac:dyDescent="0.15">
      <c r="A287" s="47"/>
      <c r="B287" s="47"/>
      <c r="C287" s="133"/>
      <c r="D287" s="43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5"/>
      <c r="P287" s="37"/>
      <c r="Q287" s="38"/>
      <c r="R287" s="38"/>
      <c r="S287" s="39"/>
      <c r="T287" s="31"/>
      <c r="U287" s="32"/>
      <c r="V287" s="76"/>
    </row>
    <row r="288" spans="1:22" ht="20.100000000000001" customHeight="1" x14ac:dyDescent="0.15">
      <c r="A288" s="47"/>
      <c r="B288" s="47"/>
      <c r="C288" s="133"/>
      <c r="D288" s="43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5"/>
      <c r="P288" s="37"/>
      <c r="Q288" s="38"/>
      <c r="R288" s="38"/>
      <c r="S288" s="39"/>
      <c r="T288" s="31"/>
      <c r="U288" s="32"/>
      <c r="V288" s="76"/>
    </row>
    <row r="289" spans="1:22" ht="20.100000000000001" customHeight="1" x14ac:dyDescent="0.15">
      <c r="A289" s="47"/>
      <c r="B289" s="47"/>
      <c r="C289" s="133"/>
      <c r="D289" s="43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5"/>
      <c r="P289" s="37"/>
      <c r="Q289" s="38"/>
      <c r="R289" s="38"/>
      <c r="S289" s="39"/>
      <c r="T289" s="31"/>
      <c r="U289" s="32"/>
      <c r="V289" s="76"/>
    </row>
    <row r="290" spans="1:22" ht="20.100000000000001" customHeight="1" x14ac:dyDescent="0.15">
      <c r="A290" s="47"/>
      <c r="B290" s="47"/>
      <c r="C290" s="133"/>
      <c r="D290" s="26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8"/>
      <c r="P290" s="23"/>
      <c r="Q290" s="24"/>
      <c r="R290" s="24"/>
      <c r="S290" s="25"/>
      <c r="T290" s="21"/>
      <c r="U290" s="22"/>
      <c r="V290" s="76"/>
    </row>
    <row r="291" spans="1:22" ht="20.100000000000001" customHeight="1" x14ac:dyDescent="0.15">
      <c r="A291" s="46"/>
      <c r="B291" s="47"/>
      <c r="C291" s="71"/>
      <c r="D291" s="182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76"/>
    </row>
    <row r="292" spans="1:22" ht="15.75" customHeight="1" x14ac:dyDescent="0.15">
      <c r="C292" s="197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9"/>
    </row>
    <row r="293" spans="1:22" ht="15.75" customHeight="1" x14ac:dyDescent="0.15">
      <c r="M293" s="119"/>
    </row>
  </sheetData>
  <sheetProtection algorithmName="SHA-512" hashValue="n2v2OaZ8uUBkhuvYGC9d3SZntLoIQrPeBcJzwAj8hbjLmBvj+ZFCQyT5dynDnUjnfOZpwHlzd0nb5g7SALk5JA==" saltValue="r/P/Og2NtE+9eAP2d3TPCg==" spinCount="100000" sheet="1" objects="1" scenarios="1"/>
  <dataConsolidate/>
  <mergeCells count="352">
    <mergeCell ref="T287:U287"/>
    <mergeCell ref="C281:H281"/>
    <mergeCell ref="E276:U276"/>
    <mergeCell ref="T288:U288"/>
    <mergeCell ref="T289:U289"/>
    <mergeCell ref="P284:S284"/>
    <mergeCell ref="P285:S285"/>
    <mergeCell ref="P286:S286"/>
    <mergeCell ref="P287:S287"/>
    <mergeCell ref="P288:S288"/>
    <mergeCell ref="P289:S289"/>
    <mergeCell ref="D284:O284"/>
    <mergeCell ref="D285:O285"/>
    <mergeCell ref="D286:O286"/>
    <mergeCell ref="D287:O287"/>
    <mergeCell ref="D288:O288"/>
    <mergeCell ref="D289:O289"/>
    <mergeCell ref="T290:U290"/>
    <mergeCell ref="P290:S290"/>
    <mergeCell ref="D290:O290"/>
    <mergeCell ref="O255:U255"/>
    <mergeCell ref="O256:U256"/>
    <mergeCell ref="O257:U257"/>
    <mergeCell ref="O267:U267"/>
    <mergeCell ref="O268:U268"/>
    <mergeCell ref="O269:U269"/>
    <mergeCell ref="O271:U271"/>
    <mergeCell ref="O272:U272"/>
    <mergeCell ref="O258:U258"/>
    <mergeCell ref="O259:U259"/>
    <mergeCell ref="O260:U260"/>
    <mergeCell ref="O261:U261"/>
    <mergeCell ref="O262:U262"/>
    <mergeCell ref="O263:U263"/>
    <mergeCell ref="O264:U264"/>
    <mergeCell ref="O265:U265"/>
    <mergeCell ref="O266:U266"/>
    <mergeCell ref="O270:U270"/>
    <mergeCell ref="T284:U284"/>
    <mergeCell ref="T285:U285"/>
    <mergeCell ref="T286:U286"/>
    <mergeCell ref="O246:U246"/>
    <mergeCell ref="O247:U247"/>
    <mergeCell ref="O248:U248"/>
    <mergeCell ref="O249:U249"/>
    <mergeCell ref="O250:U250"/>
    <mergeCell ref="O251:U251"/>
    <mergeCell ref="O252:U252"/>
    <mergeCell ref="O253:U253"/>
    <mergeCell ref="O254:U254"/>
    <mergeCell ref="O222:U222"/>
    <mergeCell ref="O223:U223"/>
    <mergeCell ref="O224:U224"/>
    <mergeCell ref="O225:U225"/>
    <mergeCell ref="O233:U233"/>
    <mergeCell ref="O240:U240"/>
    <mergeCell ref="O241:U241"/>
    <mergeCell ref="O242:U242"/>
    <mergeCell ref="O226:U226"/>
    <mergeCell ref="O227:U227"/>
    <mergeCell ref="O228:U228"/>
    <mergeCell ref="O229:U229"/>
    <mergeCell ref="O230:U230"/>
    <mergeCell ref="O234:U234"/>
    <mergeCell ref="O235:U235"/>
    <mergeCell ref="O236:U236"/>
    <mergeCell ref="O237:U237"/>
    <mergeCell ref="E256:J256"/>
    <mergeCell ref="E257:J257"/>
    <mergeCell ref="E258:J258"/>
    <mergeCell ref="O191:U191"/>
    <mergeCell ref="O192:U192"/>
    <mergeCell ref="O193:U193"/>
    <mergeCell ref="O194:U194"/>
    <mergeCell ref="O195:U195"/>
    <mergeCell ref="O196:U196"/>
    <mergeCell ref="O197:U197"/>
    <mergeCell ref="O198:U198"/>
    <mergeCell ref="O199:U199"/>
    <mergeCell ref="O200:U200"/>
    <mergeCell ref="O201:U201"/>
    <mergeCell ref="O202:U202"/>
    <mergeCell ref="O203:U203"/>
    <mergeCell ref="O204:U204"/>
    <mergeCell ref="O205:U205"/>
    <mergeCell ref="O206:U206"/>
    <mergeCell ref="O207:U207"/>
    <mergeCell ref="O208:U208"/>
    <mergeCell ref="O209:U209"/>
    <mergeCell ref="O210:U210"/>
    <mergeCell ref="O211:U211"/>
    <mergeCell ref="I114:U114"/>
    <mergeCell ref="I112:U112"/>
    <mergeCell ref="E15:H15"/>
    <mergeCell ref="E42:H42"/>
    <mergeCell ref="I75:U75"/>
    <mergeCell ref="C13:H13"/>
    <mergeCell ref="E253:J253"/>
    <mergeCell ref="E254:J254"/>
    <mergeCell ref="E255:J255"/>
    <mergeCell ref="O212:U212"/>
    <mergeCell ref="O213:U213"/>
    <mergeCell ref="O214:U214"/>
    <mergeCell ref="O215:U215"/>
    <mergeCell ref="O216:U216"/>
    <mergeCell ref="O217:U217"/>
    <mergeCell ref="O218:U218"/>
    <mergeCell ref="O219:U219"/>
    <mergeCell ref="O220:U220"/>
    <mergeCell ref="O238:U238"/>
    <mergeCell ref="O239:U239"/>
    <mergeCell ref="O243:U243"/>
    <mergeCell ref="O244:U244"/>
    <mergeCell ref="O245:U245"/>
    <mergeCell ref="O221:U221"/>
    <mergeCell ref="O180:U180"/>
    <mergeCell ref="O181:U181"/>
    <mergeCell ref="O182:U182"/>
    <mergeCell ref="O183:U183"/>
    <mergeCell ref="O184:U184"/>
    <mergeCell ref="J170:U170"/>
    <mergeCell ref="N171:P171"/>
    <mergeCell ref="T1:V1"/>
    <mergeCell ref="I28:U28"/>
    <mergeCell ref="I87:U87"/>
    <mergeCell ref="I122:U122"/>
    <mergeCell ref="I116:U116"/>
    <mergeCell ref="I71:U71"/>
    <mergeCell ref="I73:U73"/>
    <mergeCell ref="I34:M34"/>
    <mergeCell ref="I36:M36"/>
    <mergeCell ref="I40:M40"/>
    <mergeCell ref="I63:M63"/>
    <mergeCell ref="I69:M69"/>
    <mergeCell ref="I83:M83"/>
    <mergeCell ref="I85:M85"/>
    <mergeCell ref="I24:U24"/>
    <mergeCell ref="I77:U77"/>
    <mergeCell ref="D111:U111"/>
    <mergeCell ref="J172:U172"/>
    <mergeCell ref="N169:P169"/>
    <mergeCell ref="I157:U157"/>
    <mergeCell ref="I153:U153"/>
    <mergeCell ref="I155:U155"/>
    <mergeCell ref="I169:M169"/>
    <mergeCell ref="I171:M171"/>
    <mergeCell ref="Q169:U169"/>
    <mergeCell ref="K198:M198"/>
    <mergeCell ref="Q171:U171"/>
    <mergeCell ref="C176:I176"/>
    <mergeCell ref="D178:U178"/>
    <mergeCell ref="O185:U185"/>
    <mergeCell ref="O186:U186"/>
    <mergeCell ref="O187:U187"/>
    <mergeCell ref="O188:U188"/>
    <mergeCell ref="O189:U189"/>
    <mergeCell ref="O190:U190"/>
    <mergeCell ref="K180:M180"/>
    <mergeCell ref="K181:M181"/>
    <mergeCell ref="K182:M182"/>
    <mergeCell ref="K183:M183"/>
    <mergeCell ref="K184:M184"/>
    <mergeCell ref="K185:M185"/>
    <mergeCell ref="E14:H14"/>
    <mergeCell ref="C146:H146"/>
    <mergeCell ref="E163:H163"/>
    <mergeCell ref="C166:H166"/>
    <mergeCell ref="I20:M20"/>
    <mergeCell ref="I118:M118"/>
    <mergeCell ref="I120:M120"/>
    <mergeCell ref="I149:M149"/>
    <mergeCell ref="I151:M151"/>
    <mergeCell ref="C60:H60"/>
    <mergeCell ref="E61:H61"/>
    <mergeCell ref="I159:M159"/>
    <mergeCell ref="I161:M161"/>
    <mergeCell ref="J15:U15"/>
    <mergeCell ref="I81:U81"/>
    <mergeCell ref="I79:U79"/>
    <mergeCell ref="I22:U22"/>
    <mergeCell ref="I26:U26"/>
    <mergeCell ref="I30:U30"/>
    <mergeCell ref="J76:U76"/>
    <mergeCell ref="J74:U74"/>
    <mergeCell ref="I32:U32"/>
    <mergeCell ref="I38:U38"/>
    <mergeCell ref="C109:H109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206:M206"/>
    <mergeCell ref="K207:M207"/>
    <mergeCell ref="K208:M208"/>
    <mergeCell ref="K209:M209"/>
    <mergeCell ref="K210:M210"/>
    <mergeCell ref="K211:M211"/>
    <mergeCell ref="K199:M199"/>
    <mergeCell ref="K200:M200"/>
    <mergeCell ref="K201:M201"/>
    <mergeCell ref="K202:M202"/>
    <mergeCell ref="K203:M203"/>
    <mergeCell ref="K204:M204"/>
    <mergeCell ref="K205:M205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D180:J180"/>
    <mergeCell ref="E181:J181"/>
    <mergeCell ref="E182:J182"/>
    <mergeCell ref="E183:J183"/>
    <mergeCell ref="E184:J184"/>
    <mergeCell ref="E185:J185"/>
    <mergeCell ref="E186:J186"/>
    <mergeCell ref="E187:J187"/>
    <mergeCell ref="E188:J188"/>
    <mergeCell ref="E189:J189"/>
    <mergeCell ref="E190:J190"/>
    <mergeCell ref="E191:J191"/>
    <mergeCell ref="E192:J192"/>
    <mergeCell ref="E193:J193"/>
    <mergeCell ref="E194:J194"/>
    <mergeCell ref="E195:J195"/>
    <mergeCell ref="E196:J196"/>
    <mergeCell ref="E206:J206"/>
    <mergeCell ref="E207:J207"/>
    <mergeCell ref="E208:J208"/>
    <mergeCell ref="E209:J209"/>
    <mergeCell ref="E210:J210"/>
    <mergeCell ref="E211:J211"/>
    <mergeCell ref="E197:J197"/>
    <mergeCell ref="E198:J198"/>
    <mergeCell ref="E199:J199"/>
    <mergeCell ref="E200:J200"/>
    <mergeCell ref="E201:J201"/>
    <mergeCell ref="E202:J202"/>
    <mergeCell ref="E203:J203"/>
    <mergeCell ref="E204:J204"/>
    <mergeCell ref="E205:J205"/>
    <mergeCell ref="E223:J223"/>
    <mergeCell ref="E224:J224"/>
    <mergeCell ref="E225:J225"/>
    <mergeCell ref="E226:J226"/>
    <mergeCell ref="E227:J227"/>
    <mergeCell ref="E228:J228"/>
    <mergeCell ref="E229:J229"/>
    <mergeCell ref="E230:J230"/>
    <mergeCell ref="E212:J216"/>
    <mergeCell ref="E217:J217"/>
    <mergeCell ref="E218:J218"/>
    <mergeCell ref="E219:J219"/>
    <mergeCell ref="E220:J220"/>
    <mergeCell ref="E221:J221"/>
    <mergeCell ref="E222:J22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D233:J233"/>
    <mergeCell ref="E234:J234"/>
    <mergeCell ref="E235:J235"/>
    <mergeCell ref="E236:J236"/>
    <mergeCell ref="E237:J237"/>
    <mergeCell ref="E238:J238"/>
    <mergeCell ref="E239:J239"/>
    <mergeCell ref="E240:J240"/>
    <mergeCell ref="E241:J241"/>
    <mergeCell ref="E242:J242"/>
    <mergeCell ref="E243:J243"/>
    <mergeCell ref="E244:J244"/>
    <mergeCell ref="E245:J245"/>
    <mergeCell ref="E246:J246"/>
    <mergeCell ref="E247:J247"/>
    <mergeCell ref="E248:J248"/>
    <mergeCell ref="E249:J249"/>
    <mergeCell ref="E250:J250"/>
    <mergeCell ref="E251:J251"/>
    <mergeCell ref="E252:J252"/>
    <mergeCell ref="E268:J268"/>
    <mergeCell ref="E269:J269"/>
    <mergeCell ref="E270:J270"/>
    <mergeCell ref="E271:J271"/>
    <mergeCell ref="E272:J272"/>
    <mergeCell ref="E259:J259"/>
    <mergeCell ref="E260:J260"/>
    <mergeCell ref="E261:J261"/>
    <mergeCell ref="E262:J262"/>
    <mergeCell ref="E263:J263"/>
    <mergeCell ref="E264:J264"/>
    <mergeCell ref="E265:J265"/>
    <mergeCell ref="E266:J266"/>
    <mergeCell ref="E267:J267"/>
  </mergeCells>
  <phoneticPr fontId="5"/>
  <conditionalFormatting sqref="I20:M20">
    <cfRule type="expression" dxfId="130" priority="131" stopIfTrue="1">
      <formula>ISBLANK($I20)</formula>
    </cfRule>
  </conditionalFormatting>
  <conditionalFormatting sqref="I22:U22">
    <cfRule type="expression" dxfId="129" priority="130" stopIfTrue="1">
      <formula>AND(I22&lt;&gt;"", OR(ISERROR(FIND("@"&amp;LEFT(I22,3)&amp;"@", 都道府県3))=FALSE, ISERROR(FIND("@"&amp;LEFT(I22,4)&amp;"@",都道府県4))=FALSE))=FALSE</formula>
    </cfRule>
  </conditionalFormatting>
  <conditionalFormatting sqref="I24:U24">
    <cfRule type="expression" dxfId="128" priority="129" stopIfTrue="1">
      <formula>ISBLANK($I24)</formula>
    </cfRule>
  </conditionalFormatting>
  <conditionalFormatting sqref="I26:U26">
    <cfRule type="expression" dxfId="127" priority="128" stopIfTrue="1">
      <formula>ISBLANK($I26)</formula>
    </cfRule>
  </conditionalFormatting>
  <conditionalFormatting sqref="I28:U28">
    <cfRule type="expression" dxfId="126" priority="127" stopIfTrue="1">
      <formula>ISBLANK($I28)</formula>
    </cfRule>
  </conditionalFormatting>
  <conditionalFormatting sqref="I30:U30">
    <cfRule type="expression" dxfId="125" priority="126" stopIfTrue="1">
      <formula>ISBLANK($I30)</formula>
    </cfRule>
  </conditionalFormatting>
  <conditionalFormatting sqref="I32:U32">
    <cfRule type="expression" dxfId="124" priority="125" stopIfTrue="1">
      <formula>ISBLANK($I32)</formula>
    </cfRule>
  </conditionalFormatting>
  <conditionalFormatting sqref="I34:M34">
    <cfRule type="expression" dxfId="123" priority="124" stopIfTrue="1">
      <formula>NOT(AND(I34&lt;&gt;"",ISNUMBER(VALUE(SUBSTITUTE(I34,"-","")))))</formula>
    </cfRule>
  </conditionalFormatting>
  <conditionalFormatting sqref="I36:M36">
    <cfRule type="expression" dxfId="122" priority="123" stopIfTrue="1">
      <formula>NOT(AND($I36&lt;&gt;"",ISNUMBER(VALUE(SUBSTITUTE($I36,"-","")))))</formula>
    </cfRule>
  </conditionalFormatting>
  <conditionalFormatting sqref="I38:U38">
    <cfRule type="expression" dxfId="121" priority="122" stopIfTrue="1">
      <formula>ISBLANK($I38)</formula>
    </cfRule>
  </conditionalFormatting>
  <conditionalFormatting sqref="I40:M40">
    <cfRule type="expression" dxfId="120" priority="121" stopIfTrue="1">
      <formula>AND($I40&lt;&gt;"一致する", $I40&lt;&gt;"一致しない")</formula>
    </cfRule>
  </conditionalFormatting>
  <conditionalFormatting sqref="I63:M63">
    <cfRule type="expression" dxfId="119" priority="120" stopIfTrue="1">
      <formula>AND(I63&lt;&gt;"しない", I63&lt;&gt;"する")</formula>
    </cfRule>
  </conditionalFormatting>
  <conditionalFormatting sqref="I69:M69">
    <cfRule type="expression" dxfId="118" priority="119" stopIfTrue="1">
      <formula>OR(AND($I63="する",ISBLANK($I69)),AND($I63="しない",NOT(ISBLANK($I69))))</formula>
    </cfRule>
  </conditionalFormatting>
  <conditionalFormatting sqref="I71:U71">
    <cfRule type="expression" dxfId="117" priority="118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U73">
    <cfRule type="expression" dxfId="116" priority="117" stopIfTrue="1">
      <formula>OR(AND($I63="する",ISBLANK($I73)),AND($I63="しない",NOT(ISBLANK($I73))))</formula>
    </cfRule>
  </conditionalFormatting>
  <conditionalFormatting sqref="I75:U75">
    <cfRule type="expression" dxfId="115" priority="116" stopIfTrue="1">
      <formula>OR(AND($I63="する",ISBLANK($I75)),AND($I63="しない",NOT(ISBLANK($I75))))</formula>
    </cfRule>
  </conditionalFormatting>
  <conditionalFormatting sqref="I77:U77">
    <cfRule type="expression" dxfId="114" priority="115" stopIfTrue="1">
      <formula>OR(AND($I63="する",ISBLANK($I77)),AND($I63="しない",NOT(ISBLANK($I77))))</formula>
    </cfRule>
  </conditionalFormatting>
  <conditionalFormatting sqref="I79:U79">
    <cfRule type="expression" dxfId="113" priority="114" stopIfTrue="1">
      <formula>OR(AND($I63="する",ISBLANK($I79)),AND($I63="しない",NOT(ISBLANK($I79))))</formula>
    </cfRule>
  </conditionalFormatting>
  <conditionalFormatting sqref="I81:U81">
    <cfRule type="expression" dxfId="112" priority="113" stopIfTrue="1">
      <formula>OR(AND($I63="する",ISBLANK($I81)),AND($I63="しない",NOT(ISBLANK($I81))))</formula>
    </cfRule>
  </conditionalFormatting>
  <conditionalFormatting sqref="I83:M83">
    <cfRule type="expression" dxfId="111" priority="112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110" priority="111" stopIfTrue="1">
      <formula>OR(AND($I63="する",NOT(AND($I85&lt;&gt;"",ISNUMBER(VALUE(SUBSTITUTE($I85,"-","")))))), AND($I63="しない",NOT(ISBLANK($I85))))</formula>
    </cfRule>
  </conditionalFormatting>
  <conditionalFormatting sqref="I87:U87">
    <cfRule type="expression" dxfId="109" priority="110" stopIfTrue="1">
      <formula>OR(AND($I63="する",ISBLANK($I87)),AND($I63="しない",NOT(ISBLANK($I87))))</formula>
    </cfRule>
  </conditionalFormatting>
  <conditionalFormatting sqref="I112:U112">
    <cfRule type="expression" dxfId="108" priority="109" stopIfTrue="1">
      <formula>ISBLANK($I112)</formula>
    </cfRule>
  </conditionalFormatting>
  <conditionalFormatting sqref="I114:U114">
    <cfRule type="expression" dxfId="107" priority="108" stopIfTrue="1">
      <formula>ISBLANK($I114)</formula>
    </cfRule>
  </conditionalFormatting>
  <conditionalFormatting sqref="I116:U116">
    <cfRule type="expression" dxfId="106" priority="107" stopIfTrue="1">
      <formula>ISBLANK($I116)</formula>
    </cfRule>
  </conditionalFormatting>
  <conditionalFormatting sqref="I118:M118">
    <cfRule type="expression" dxfId="105" priority="106" stopIfTrue="1">
      <formula>NOT(AND($I118&lt;&gt;"",ISNUMBER(VALUE(SUBSTITUTE($I118,"-","")))))</formula>
    </cfRule>
  </conditionalFormatting>
  <conditionalFormatting sqref="I120:M120">
    <cfRule type="expression" dxfId="104" priority="105" stopIfTrue="1">
      <formula>NOT(AND($I120&lt;&gt;"",ISNUMBER(VALUE(SUBSTITUTE($I120,"-","")))))</formula>
    </cfRule>
  </conditionalFormatting>
  <conditionalFormatting sqref="I122:U122">
    <cfRule type="expression" dxfId="103" priority="104" stopIfTrue="1">
      <formula>ISBLANK($I122)</formula>
    </cfRule>
  </conditionalFormatting>
  <conditionalFormatting sqref="I149:M149">
    <cfRule type="expression" dxfId="102" priority="103" stopIfTrue="1">
      <formula>AND(I149&lt;&gt;"しない", I149&lt;&gt;"する")</formula>
    </cfRule>
  </conditionalFormatting>
  <conditionalFormatting sqref="I151:M151">
    <cfRule type="expression" dxfId="101" priority="102" stopIfTrue="1">
      <formula>AND($I149="する",ISBLANK($I151))</formula>
    </cfRule>
  </conditionalFormatting>
  <conditionalFormatting sqref="I153:U153">
    <cfRule type="expression" dxfId="100" priority="101" stopIfTrue="1">
      <formula>AND($I149="する",ISBLANK($I153))</formula>
    </cfRule>
  </conditionalFormatting>
  <conditionalFormatting sqref="I157:U157">
    <cfRule type="expression" dxfId="99" priority="100" stopIfTrue="1">
      <formula>AND($I149="する",ISBLANK($I157))</formula>
    </cfRule>
  </conditionalFormatting>
  <conditionalFormatting sqref="I159:M159">
    <cfRule type="expression" dxfId="98" priority="99" stopIfTrue="1">
      <formula>AND($I149="する",NOT(AND(I159&lt;&gt;"",ISNUMBER(VALUE(SUBSTITUTE(I159,"-",""))))))</formula>
    </cfRule>
  </conditionalFormatting>
  <conditionalFormatting sqref="I161:M161">
    <cfRule type="expression" dxfId="97" priority="98" stopIfTrue="1">
      <formula>AND($I149="する",AND(I161&lt;&gt;"",NOT(ISNUMBER(VALUE(SUBSTITUTE(I161,"-",""))))))</formula>
    </cfRule>
  </conditionalFormatting>
  <conditionalFormatting sqref="I169:M169">
    <cfRule type="expression" dxfId="96" priority="97" stopIfTrue="1">
      <formula>ISBLANK($I169)</formula>
    </cfRule>
  </conditionalFormatting>
  <conditionalFormatting sqref="I171:M171">
    <cfRule type="expression" dxfId="95" priority="96" stopIfTrue="1">
      <formula>ISBLANK($I171)</formula>
    </cfRule>
  </conditionalFormatting>
  <conditionalFormatting sqref="N181">
    <cfRule type="expression" dxfId="94" priority="95" stopIfTrue="1">
      <formula>希望&lt;&gt;0</formula>
    </cfRule>
  </conditionalFormatting>
  <conditionalFormatting sqref="N182">
    <cfRule type="expression" dxfId="93" priority="94" stopIfTrue="1">
      <formula>希望&lt;&gt;0</formula>
    </cfRule>
  </conditionalFormatting>
  <conditionalFormatting sqref="N183">
    <cfRule type="expression" dxfId="92" priority="93" stopIfTrue="1">
      <formula>希望&lt;&gt;0</formula>
    </cfRule>
  </conditionalFormatting>
  <conditionalFormatting sqref="N184">
    <cfRule type="expression" dxfId="91" priority="92" stopIfTrue="1">
      <formula>希望&lt;&gt;0</formula>
    </cfRule>
  </conditionalFormatting>
  <conditionalFormatting sqref="N185">
    <cfRule type="expression" dxfId="90" priority="91" stopIfTrue="1">
      <formula>希望&lt;&gt;0</formula>
    </cfRule>
  </conditionalFormatting>
  <conditionalFormatting sqref="N186">
    <cfRule type="expression" dxfId="89" priority="90" stopIfTrue="1">
      <formula>希望&lt;&gt;0</formula>
    </cfRule>
  </conditionalFormatting>
  <conditionalFormatting sqref="N187">
    <cfRule type="expression" dxfId="88" priority="89" stopIfTrue="1">
      <formula>希望&lt;&gt;0</formula>
    </cfRule>
  </conditionalFormatting>
  <conditionalFormatting sqref="N188">
    <cfRule type="expression" dxfId="87" priority="88" stopIfTrue="1">
      <formula>希望&lt;&gt;0</formula>
    </cfRule>
  </conditionalFormatting>
  <conditionalFormatting sqref="N189">
    <cfRule type="expression" dxfId="86" priority="87" stopIfTrue="1">
      <formula>希望&lt;&gt;0</formula>
    </cfRule>
  </conditionalFormatting>
  <conditionalFormatting sqref="N190">
    <cfRule type="expression" dxfId="85" priority="86" stopIfTrue="1">
      <formula>希望&lt;&gt;0</formula>
    </cfRule>
  </conditionalFormatting>
  <conditionalFormatting sqref="N191">
    <cfRule type="expression" dxfId="84" priority="85" stopIfTrue="1">
      <formula>希望&lt;&gt;0</formula>
    </cfRule>
  </conditionalFormatting>
  <conditionalFormatting sqref="N192">
    <cfRule type="expression" dxfId="83" priority="84" stopIfTrue="1">
      <formula>希望&lt;&gt;0</formula>
    </cfRule>
  </conditionalFormatting>
  <conditionalFormatting sqref="N193">
    <cfRule type="expression" dxfId="82" priority="83" stopIfTrue="1">
      <formula>希望&lt;&gt;0</formula>
    </cfRule>
  </conditionalFormatting>
  <conditionalFormatting sqref="N194">
    <cfRule type="expression" dxfId="81" priority="82" stopIfTrue="1">
      <formula>希望&lt;&gt;0</formula>
    </cfRule>
  </conditionalFormatting>
  <conditionalFormatting sqref="N195">
    <cfRule type="expression" dxfId="80" priority="81" stopIfTrue="1">
      <formula>希望&lt;&gt;0</formula>
    </cfRule>
  </conditionalFormatting>
  <conditionalFormatting sqref="N196">
    <cfRule type="expression" dxfId="79" priority="80" stopIfTrue="1">
      <formula>希望&lt;&gt;0</formula>
    </cfRule>
  </conditionalFormatting>
  <conditionalFormatting sqref="N197">
    <cfRule type="expression" dxfId="78" priority="79" stopIfTrue="1">
      <formula>希望&lt;&gt;0</formula>
    </cfRule>
  </conditionalFormatting>
  <conditionalFormatting sqref="N198">
    <cfRule type="expression" dxfId="77" priority="78" stopIfTrue="1">
      <formula>希望&lt;&gt;0</formula>
    </cfRule>
  </conditionalFormatting>
  <conditionalFormatting sqref="O198:U198">
    <cfRule type="expression" dxfId="76" priority="77" stopIfTrue="1">
      <formula>AND(N198="○",O198="")</formula>
    </cfRule>
  </conditionalFormatting>
  <conditionalFormatting sqref="N199">
    <cfRule type="expression" dxfId="75" priority="76" stopIfTrue="1">
      <formula>希望&lt;&gt;0</formula>
    </cfRule>
  </conditionalFormatting>
  <conditionalFormatting sqref="N200">
    <cfRule type="expression" dxfId="74" priority="75" stopIfTrue="1">
      <formula>希望&lt;&gt;0</formula>
    </cfRule>
  </conditionalFormatting>
  <conditionalFormatting sqref="N201">
    <cfRule type="expression" dxfId="73" priority="74" stopIfTrue="1">
      <formula>希望&lt;&gt;0</formula>
    </cfRule>
  </conditionalFormatting>
  <conditionalFormatting sqref="N202">
    <cfRule type="expression" dxfId="72" priority="73" stopIfTrue="1">
      <formula>希望&lt;&gt;0</formula>
    </cfRule>
  </conditionalFormatting>
  <conditionalFormatting sqref="N203">
    <cfRule type="expression" dxfId="71" priority="72" stopIfTrue="1">
      <formula>希望&lt;&gt;0</formula>
    </cfRule>
  </conditionalFormatting>
  <conditionalFormatting sqref="N204">
    <cfRule type="expression" dxfId="70" priority="71" stopIfTrue="1">
      <formula>希望&lt;&gt;0</formula>
    </cfRule>
  </conditionalFormatting>
  <conditionalFormatting sqref="N205">
    <cfRule type="expression" dxfId="69" priority="70" stopIfTrue="1">
      <formula>希望&lt;&gt;0</formula>
    </cfRule>
  </conditionalFormatting>
  <conditionalFormatting sqref="N206">
    <cfRule type="expression" dxfId="68" priority="69" stopIfTrue="1">
      <formula>希望&lt;&gt;0</formula>
    </cfRule>
  </conditionalFormatting>
  <conditionalFormatting sqref="N207">
    <cfRule type="expression" dxfId="67" priority="68" stopIfTrue="1">
      <formula>希望&lt;&gt;0</formula>
    </cfRule>
  </conditionalFormatting>
  <conditionalFormatting sqref="O207:U207">
    <cfRule type="expression" dxfId="66" priority="67" stopIfTrue="1">
      <formula>AND(N207="○",O207="")</formula>
    </cfRule>
  </conditionalFormatting>
  <conditionalFormatting sqref="N208">
    <cfRule type="expression" dxfId="65" priority="66" stopIfTrue="1">
      <formula>希望&lt;&gt;0</formula>
    </cfRule>
  </conditionalFormatting>
  <conditionalFormatting sqref="N209">
    <cfRule type="expression" dxfId="64" priority="65" stopIfTrue="1">
      <formula>希望&lt;&gt;0</formula>
    </cfRule>
  </conditionalFormatting>
  <conditionalFormatting sqref="N210">
    <cfRule type="expression" dxfId="63" priority="64" stopIfTrue="1">
      <formula>希望&lt;&gt;0</formula>
    </cfRule>
  </conditionalFormatting>
  <conditionalFormatting sqref="N211">
    <cfRule type="expression" dxfId="62" priority="63" stopIfTrue="1">
      <formula>希望&lt;&gt;0</formula>
    </cfRule>
  </conditionalFormatting>
  <conditionalFormatting sqref="N212">
    <cfRule type="expression" dxfId="61" priority="62" stopIfTrue="1">
      <formula>希望&lt;&gt;0</formula>
    </cfRule>
  </conditionalFormatting>
  <conditionalFormatting sqref="N213">
    <cfRule type="expression" dxfId="60" priority="61" stopIfTrue="1">
      <formula>希望&lt;&gt;0</formula>
    </cfRule>
  </conditionalFormatting>
  <conditionalFormatting sqref="N214">
    <cfRule type="expression" dxfId="59" priority="60" stopIfTrue="1">
      <formula>希望&lt;&gt;0</formula>
    </cfRule>
  </conditionalFormatting>
  <conditionalFormatting sqref="N215">
    <cfRule type="expression" dxfId="58" priority="59" stopIfTrue="1">
      <formula>希望&lt;&gt;0</formula>
    </cfRule>
  </conditionalFormatting>
  <conditionalFormatting sqref="N216">
    <cfRule type="expression" dxfId="57" priority="58" stopIfTrue="1">
      <formula>希望&lt;&gt;0</formula>
    </cfRule>
  </conditionalFormatting>
  <conditionalFormatting sqref="N217">
    <cfRule type="expression" dxfId="56" priority="57" stopIfTrue="1">
      <formula>希望&lt;&gt;0</formula>
    </cfRule>
  </conditionalFormatting>
  <conditionalFormatting sqref="N218">
    <cfRule type="expression" dxfId="55" priority="56" stopIfTrue="1">
      <formula>希望&lt;&gt;0</formula>
    </cfRule>
  </conditionalFormatting>
  <conditionalFormatting sqref="N219">
    <cfRule type="expression" dxfId="54" priority="55" stopIfTrue="1">
      <formula>希望&lt;&gt;0</formula>
    </cfRule>
  </conditionalFormatting>
  <conditionalFormatting sqref="N220">
    <cfRule type="expression" dxfId="53" priority="54" stopIfTrue="1">
      <formula>希望&lt;&gt;0</formula>
    </cfRule>
  </conditionalFormatting>
  <conditionalFormatting sqref="N221">
    <cfRule type="expression" dxfId="52" priority="53" stopIfTrue="1">
      <formula>希望&lt;&gt;0</formula>
    </cfRule>
  </conditionalFormatting>
  <conditionalFormatting sqref="N222">
    <cfRule type="expression" dxfId="51" priority="52" stopIfTrue="1">
      <formula>希望&lt;&gt;0</formula>
    </cfRule>
  </conditionalFormatting>
  <conditionalFormatting sqref="N223">
    <cfRule type="expression" dxfId="50" priority="51" stopIfTrue="1">
      <formula>希望&lt;&gt;0</formula>
    </cfRule>
  </conditionalFormatting>
  <conditionalFormatting sqref="N224">
    <cfRule type="expression" dxfId="49" priority="50" stopIfTrue="1">
      <formula>希望&lt;&gt;0</formula>
    </cfRule>
  </conditionalFormatting>
  <conditionalFormatting sqref="N225">
    <cfRule type="expression" dxfId="48" priority="49" stopIfTrue="1">
      <formula>希望&lt;&gt;0</formula>
    </cfRule>
  </conditionalFormatting>
  <conditionalFormatting sqref="N226">
    <cfRule type="expression" dxfId="47" priority="48" stopIfTrue="1">
      <formula>希望&lt;&gt;0</formula>
    </cfRule>
  </conditionalFormatting>
  <conditionalFormatting sqref="N227">
    <cfRule type="expression" dxfId="46" priority="47" stopIfTrue="1">
      <formula>希望&lt;&gt;0</formula>
    </cfRule>
  </conditionalFormatting>
  <conditionalFormatting sqref="N228">
    <cfRule type="expression" dxfId="45" priority="46" stopIfTrue="1">
      <formula>希望&lt;&gt;0</formula>
    </cfRule>
  </conditionalFormatting>
  <conditionalFormatting sqref="N229">
    <cfRule type="expression" dxfId="44" priority="45" stopIfTrue="1">
      <formula>希望&lt;&gt;0</formula>
    </cfRule>
  </conditionalFormatting>
  <conditionalFormatting sqref="O229:U229">
    <cfRule type="expression" dxfId="43" priority="44" stopIfTrue="1">
      <formula>AND(N229="○",O229="")</formula>
    </cfRule>
  </conditionalFormatting>
  <conditionalFormatting sqref="N230">
    <cfRule type="expression" dxfId="42" priority="43" stopIfTrue="1">
      <formula>希望&lt;&gt;0</formula>
    </cfRule>
  </conditionalFormatting>
  <conditionalFormatting sqref="O230:U230">
    <cfRule type="expression" dxfId="41" priority="42" stopIfTrue="1">
      <formula>AND(N230="○",O230="")</formula>
    </cfRule>
  </conditionalFormatting>
  <conditionalFormatting sqref="N234">
    <cfRule type="expression" dxfId="40" priority="41" stopIfTrue="1">
      <formula>希望&lt;&gt;0</formula>
    </cfRule>
  </conditionalFormatting>
  <conditionalFormatting sqref="N235">
    <cfRule type="expression" dxfId="39" priority="40" stopIfTrue="1">
      <formula>希望&lt;&gt;0</formula>
    </cfRule>
  </conditionalFormatting>
  <conditionalFormatting sqref="N236">
    <cfRule type="expression" dxfId="38" priority="39" stopIfTrue="1">
      <formula>希望&lt;&gt;0</formula>
    </cfRule>
  </conditionalFormatting>
  <conditionalFormatting sqref="N237">
    <cfRule type="expression" dxfId="37" priority="38" stopIfTrue="1">
      <formula>希望&lt;&gt;0</formula>
    </cfRule>
  </conditionalFormatting>
  <conditionalFormatting sqref="N238">
    <cfRule type="expression" dxfId="36" priority="37" stopIfTrue="1">
      <formula>希望&lt;&gt;0</formula>
    </cfRule>
  </conditionalFormatting>
  <conditionalFormatting sqref="N239">
    <cfRule type="expression" dxfId="35" priority="36" stopIfTrue="1">
      <formula>希望&lt;&gt;0</formula>
    </cfRule>
  </conditionalFormatting>
  <conditionalFormatting sqref="N240">
    <cfRule type="expression" dxfId="34" priority="35" stopIfTrue="1">
      <formula>希望&lt;&gt;0</formula>
    </cfRule>
  </conditionalFormatting>
  <conditionalFormatting sqref="N241">
    <cfRule type="expression" dxfId="33" priority="34" stopIfTrue="1">
      <formula>希望&lt;&gt;0</formula>
    </cfRule>
  </conditionalFormatting>
  <conditionalFormatting sqref="N242">
    <cfRule type="expression" dxfId="32" priority="33" stopIfTrue="1">
      <formula>希望&lt;&gt;0</formula>
    </cfRule>
  </conditionalFormatting>
  <conditionalFormatting sqref="N243">
    <cfRule type="expression" dxfId="31" priority="32" stopIfTrue="1">
      <formula>希望&lt;&gt;0</formula>
    </cfRule>
  </conditionalFormatting>
  <conditionalFormatting sqref="N244">
    <cfRule type="expression" dxfId="30" priority="31" stopIfTrue="1">
      <formula>希望&lt;&gt;0</formula>
    </cfRule>
  </conditionalFormatting>
  <conditionalFormatting sqref="N245">
    <cfRule type="expression" dxfId="29" priority="30" stopIfTrue="1">
      <formula>希望&lt;&gt;0</formula>
    </cfRule>
  </conditionalFormatting>
  <conditionalFormatting sqref="O245:U245">
    <cfRule type="expression" dxfId="28" priority="29" stopIfTrue="1">
      <formula>AND(N245="○",O245="")</formula>
    </cfRule>
  </conditionalFormatting>
  <conditionalFormatting sqref="N246">
    <cfRule type="expression" dxfId="27" priority="28" stopIfTrue="1">
      <formula>希望&lt;&gt;0</formula>
    </cfRule>
  </conditionalFormatting>
  <conditionalFormatting sqref="N247">
    <cfRule type="expression" dxfId="26" priority="27" stopIfTrue="1">
      <formula>希望&lt;&gt;0</formula>
    </cfRule>
  </conditionalFormatting>
  <conditionalFormatting sqref="N248">
    <cfRule type="expression" dxfId="25" priority="26" stopIfTrue="1">
      <formula>希望&lt;&gt;0</formula>
    </cfRule>
  </conditionalFormatting>
  <conditionalFormatting sqref="N249">
    <cfRule type="expression" dxfId="24" priority="25" stopIfTrue="1">
      <formula>希望&lt;&gt;0</formula>
    </cfRule>
  </conditionalFormatting>
  <conditionalFormatting sqref="N250">
    <cfRule type="expression" dxfId="23" priority="24" stopIfTrue="1">
      <formula>希望&lt;&gt;0</formula>
    </cfRule>
  </conditionalFormatting>
  <conditionalFormatting sqref="N251">
    <cfRule type="expression" dxfId="22" priority="23" stopIfTrue="1">
      <formula>希望&lt;&gt;0</formula>
    </cfRule>
  </conditionalFormatting>
  <conditionalFormatting sqref="N252">
    <cfRule type="expression" dxfId="21" priority="22" stopIfTrue="1">
      <formula>希望&lt;&gt;0</formula>
    </cfRule>
  </conditionalFormatting>
  <conditionalFormatting sqref="N253">
    <cfRule type="expression" dxfId="20" priority="21" stopIfTrue="1">
      <formula>希望&lt;&gt;0</formula>
    </cfRule>
  </conditionalFormatting>
  <conditionalFormatting sqref="N254">
    <cfRule type="expression" dxfId="19" priority="20" stopIfTrue="1">
      <formula>希望&lt;&gt;0</formula>
    </cfRule>
  </conditionalFormatting>
  <conditionalFormatting sqref="N255">
    <cfRule type="expression" dxfId="18" priority="19" stopIfTrue="1">
      <formula>希望&lt;&gt;0</formula>
    </cfRule>
  </conditionalFormatting>
  <conditionalFormatting sqref="N256">
    <cfRule type="expression" dxfId="17" priority="18" stopIfTrue="1">
      <formula>希望&lt;&gt;0</formula>
    </cfRule>
  </conditionalFormatting>
  <conditionalFormatting sqref="N257">
    <cfRule type="expression" dxfId="16" priority="17" stopIfTrue="1">
      <formula>希望&lt;&gt;0</formula>
    </cfRule>
  </conditionalFormatting>
  <conditionalFormatting sqref="N258">
    <cfRule type="expression" dxfId="15" priority="16" stopIfTrue="1">
      <formula>希望&lt;&gt;0</formula>
    </cfRule>
  </conditionalFormatting>
  <conditionalFormatting sqref="N259">
    <cfRule type="expression" dxfId="14" priority="15" stopIfTrue="1">
      <formula>希望&lt;&gt;0</formula>
    </cfRule>
  </conditionalFormatting>
  <conditionalFormatting sqref="N260">
    <cfRule type="expression" dxfId="13" priority="14" stopIfTrue="1">
      <formula>希望&lt;&gt;0</formula>
    </cfRule>
  </conditionalFormatting>
  <conditionalFormatting sqref="N261">
    <cfRule type="expression" dxfId="12" priority="13" stopIfTrue="1">
      <formula>希望&lt;&gt;0</formula>
    </cfRule>
  </conditionalFormatting>
  <conditionalFormatting sqref="N262">
    <cfRule type="expression" dxfId="11" priority="12" stopIfTrue="1">
      <formula>希望&lt;&gt;0</formula>
    </cfRule>
  </conditionalFormatting>
  <conditionalFormatting sqref="N263">
    <cfRule type="expression" dxfId="10" priority="11" stopIfTrue="1">
      <formula>希望&lt;&gt;0</formula>
    </cfRule>
  </conditionalFormatting>
  <conditionalFormatting sqref="N264">
    <cfRule type="expression" dxfId="9" priority="10" stopIfTrue="1">
      <formula>希望&lt;&gt;0</formula>
    </cfRule>
  </conditionalFormatting>
  <conditionalFormatting sqref="N265">
    <cfRule type="expression" dxfId="8" priority="9" stopIfTrue="1">
      <formula>希望&lt;&gt;0</formula>
    </cfRule>
  </conditionalFormatting>
  <conditionalFormatting sqref="N266">
    <cfRule type="expression" dxfId="7" priority="8" stopIfTrue="1">
      <formula>希望&lt;&gt;0</formula>
    </cfRule>
  </conditionalFormatting>
  <conditionalFormatting sqref="N267">
    <cfRule type="expression" dxfId="6" priority="7" stopIfTrue="1">
      <formula>希望&lt;&gt;0</formula>
    </cfRule>
  </conditionalFormatting>
  <conditionalFormatting sqref="N268">
    <cfRule type="expression" dxfId="5" priority="6" stopIfTrue="1">
      <formula>希望&lt;&gt;0</formula>
    </cfRule>
  </conditionalFormatting>
  <conditionalFormatting sqref="N269">
    <cfRule type="expression" dxfId="4" priority="5" stopIfTrue="1">
      <formula>希望&lt;&gt;0</formula>
    </cfRule>
  </conditionalFormatting>
  <conditionalFormatting sqref="N270">
    <cfRule type="expression" dxfId="3" priority="4" stopIfTrue="1">
      <formula>希望&lt;&gt;0</formula>
    </cfRule>
  </conditionalFormatting>
  <conditionalFormatting sqref="N271">
    <cfRule type="expression" dxfId="2" priority="3" stopIfTrue="1">
      <formula>希望&lt;&gt;0</formula>
    </cfRule>
  </conditionalFormatting>
  <conditionalFormatting sqref="N272">
    <cfRule type="expression" dxfId="1" priority="2" stopIfTrue="1">
      <formula>希望&lt;&gt;0</formula>
    </cfRule>
  </conditionalFormatting>
  <conditionalFormatting sqref="O272:U272">
    <cfRule type="expression" dxfId="0" priority="1" stopIfTrue="1">
      <formula>AND(N272="○",O272="")</formula>
    </cfRule>
  </conditionalFormatting>
  <dataValidations count="234">
    <dataValidation type="whole" imeMode="halfAlpha" allowBlank="1" showInputMessage="1" showErrorMessage="1" error="7桁の数字を入力してください" sqref="I20:M20" xr:uid="{2BB7900A-58CB-4BB7-9887-1A1719A77C91}">
      <formula1>0</formula1>
      <formula2>9999999</formula2>
    </dataValidation>
    <dataValidation errorStyle="warning" imeMode="hiragana" allowBlank="1" showInputMessage="1" showErrorMessage="1" sqref="I22:U22" xr:uid="{F781F144-54DB-46CD-A054-69D4FB29C8BB}"/>
    <dataValidation errorStyle="warning" imeMode="fullKatakana" allowBlank="1" showInputMessage="1" showErrorMessage="1" sqref="I24:U24" xr:uid="{3816B557-7C38-4C89-B4EE-34042E1F650B}"/>
    <dataValidation errorStyle="warning" imeMode="hiragana" allowBlank="1" showInputMessage="1" showErrorMessage="1" sqref="I26:U26" xr:uid="{8BF9CDE5-2BF0-44D3-BA2E-83F3052F2830}"/>
    <dataValidation errorStyle="warning" imeMode="hiragana" allowBlank="1" showInputMessage="1" showErrorMessage="1" sqref="I28:U28" xr:uid="{70E505A0-07CF-438D-8169-A00905ED89FF}"/>
    <dataValidation errorStyle="warning" imeMode="fullKatakana" allowBlank="1" showInputMessage="1" showErrorMessage="1" sqref="I30:U30" xr:uid="{7D1DEC9E-6F47-4623-86AA-B295A6555EB9}"/>
    <dataValidation errorStyle="warning" imeMode="hiragana" allowBlank="1" showInputMessage="1" showErrorMessage="1" sqref="I32:U32" xr:uid="{9B428102-2D46-41CD-9BD0-7352E7D28FE4}"/>
    <dataValidation errorStyle="warning" imeMode="halfAlpha" allowBlank="1" showInputMessage="1" showErrorMessage="1" sqref="I34:M34" xr:uid="{D5B4910E-5CA9-4DA1-9737-EA9669D8E013}"/>
    <dataValidation errorStyle="warning" imeMode="halfAlpha" allowBlank="1" showInputMessage="1" showErrorMessage="1" sqref="I36:M36" xr:uid="{40F30E57-2E9C-4C31-AF6E-C5BA7045F59B}"/>
    <dataValidation errorStyle="warning" imeMode="halfAlpha" allowBlank="1" showInputMessage="1" showErrorMessage="1" sqref="I38:U38" xr:uid="{35CC58E4-71D5-4945-B3E6-F19190953AF6}"/>
    <dataValidation type="list" imeMode="halfAlpha" allowBlank="1" showInputMessage="1" showErrorMessage="1" error="リストから選択してください" sqref="I40:M40" xr:uid="{D115E93F-407E-42DC-80BC-31BF7FCDBEF9}">
      <formula1>"一致する,一致しない"</formula1>
    </dataValidation>
    <dataValidation type="list" imeMode="halfAlpha" allowBlank="1" showInputMessage="1" showErrorMessage="1" error="リストから選択してください" sqref="I63:M63" xr:uid="{857803FF-F0BF-4B72-AFC5-B98F23B4901B}">
      <formula1>"しない,する"</formula1>
    </dataValidation>
    <dataValidation type="whole" imeMode="halfAlpha" allowBlank="1" showInputMessage="1" showErrorMessage="1" error="7桁の数字を入力してください" sqref="I69:M69" xr:uid="{BE16235E-AFF1-4108-ABE7-3884891B5965}">
      <formula1>0</formula1>
      <formula2>9999999</formula2>
    </dataValidation>
    <dataValidation errorStyle="warning" imeMode="hiragana" allowBlank="1" showInputMessage="1" showErrorMessage="1" sqref="I71:U71" xr:uid="{808EA766-540E-44CD-B4A0-40CD5D1FDB33}"/>
    <dataValidation errorStyle="warning" imeMode="fullKatakana" allowBlank="1" showInputMessage="1" showErrorMessage="1" sqref="I73:U73" xr:uid="{66A71498-498D-40E9-9F93-FF17D44A0EC2}"/>
    <dataValidation errorStyle="warning" imeMode="hiragana" allowBlank="1" showInputMessage="1" showErrorMessage="1" sqref="I75:U75" xr:uid="{43CA46A2-BC88-430D-B17B-A0FA5A8D26B7}"/>
    <dataValidation errorStyle="warning" imeMode="hiragana" allowBlank="1" showInputMessage="1" showErrorMessage="1" sqref="I77:U77" xr:uid="{A681E9DC-950D-4D26-93EE-EC44AEB559F1}"/>
    <dataValidation errorStyle="warning" imeMode="fullKatakana" allowBlank="1" showInputMessage="1" showErrorMessage="1" sqref="I79:U79" xr:uid="{9A4E47D7-8981-4843-8C91-90735A62C88A}"/>
    <dataValidation errorStyle="warning" imeMode="hiragana" allowBlank="1" showInputMessage="1" showErrorMessage="1" sqref="I81:U81" xr:uid="{DC8876D5-8613-413D-A6E3-7F5658FCDA32}"/>
    <dataValidation errorStyle="warning" imeMode="halfAlpha" allowBlank="1" showInputMessage="1" showErrorMessage="1" sqref="I83:M83" xr:uid="{D7A45859-3FD6-48FE-A157-43875CD7E7BF}"/>
    <dataValidation errorStyle="warning" imeMode="halfAlpha" allowBlank="1" showInputMessage="1" showErrorMessage="1" sqref="I85:M85" xr:uid="{54D9580E-1DFF-4986-BF92-D1CD34D8A59F}"/>
    <dataValidation errorStyle="warning" imeMode="halfAlpha" allowBlank="1" showInputMessage="1" showErrorMessage="1" sqref="I87:U87" xr:uid="{934EB45E-E3A5-40DD-9CE3-5038EED95A3F}"/>
    <dataValidation errorStyle="warning" imeMode="hiragana" allowBlank="1" showInputMessage="1" showErrorMessage="1" sqref="I112:U112" xr:uid="{89F2C337-1FEA-4D96-8966-015DE4B68DB3}"/>
    <dataValidation errorStyle="warning" imeMode="fullKatakana" allowBlank="1" showInputMessage="1" showErrorMessage="1" sqref="I114:U114" xr:uid="{2D03F5A2-82B9-4408-A014-F0BE81C9935F}"/>
    <dataValidation errorStyle="warning" imeMode="hiragana" allowBlank="1" showInputMessage="1" showErrorMessage="1" sqref="I116:U116" xr:uid="{7DEED979-E506-4DDD-BA36-CE3E56CAF722}"/>
    <dataValidation errorStyle="warning" imeMode="halfAlpha" allowBlank="1" showInputMessage="1" showErrorMessage="1" sqref="I118:M118" xr:uid="{79DC1A75-7280-417D-AF39-FE444103D61D}"/>
    <dataValidation errorStyle="warning" imeMode="halfAlpha" allowBlank="1" showInputMessage="1" showErrorMessage="1" sqref="I120:M120" xr:uid="{48BF42EF-2047-43BF-AA9B-A296BEAA7CB3}"/>
    <dataValidation errorStyle="warning" imeMode="halfAlpha" allowBlank="1" showInputMessage="1" showErrorMessage="1" sqref="I122:U122" xr:uid="{47ABDB85-55D4-40B0-8900-1FD5777CF245}"/>
    <dataValidation type="list" imeMode="halfAlpha" allowBlank="1" showInputMessage="1" showErrorMessage="1" error="リストから選択してください" sqref="I149:M149" xr:uid="{6AEE0DAD-8C62-487E-B5C2-844317A09310}">
      <formula1>"しない,する"</formula1>
    </dataValidation>
    <dataValidation type="whole" imeMode="halfAlpha" allowBlank="1" showInputMessage="1" showErrorMessage="1" error="7桁の数字を入力してください" sqref="I151:M151" xr:uid="{613572B4-39FF-4609-AFE7-B433D766C4E0}">
      <formula1>0</formula1>
      <formula2>9999999</formula2>
    </dataValidation>
    <dataValidation errorStyle="warning" imeMode="hiragana" allowBlank="1" showInputMessage="1" showErrorMessage="1" sqref="I153:U153" xr:uid="{06FCC78C-FC4E-41BB-9993-089224572EBE}"/>
    <dataValidation errorStyle="warning" imeMode="fullKatakana" allowBlank="1" showInputMessage="1" showErrorMessage="1" sqref="I155:U155" xr:uid="{6B914B00-7D6B-430F-89D2-D4DCBD08F1B7}"/>
    <dataValidation errorStyle="warning" imeMode="hiragana" allowBlank="1" showInputMessage="1" showErrorMessage="1" sqref="I157:U157" xr:uid="{7DFC6F9D-2A8F-4C2D-92C2-C79C6239BD6C}"/>
    <dataValidation errorStyle="warning" imeMode="halfAlpha" allowBlank="1" showInputMessage="1" showErrorMessage="1" sqref="I159:M159" xr:uid="{987A60CB-8142-4A19-BC07-FBB772436301}"/>
    <dataValidation errorStyle="warning" imeMode="halfAlpha" allowBlank="1" showInputMessage="1" showErrorMessage="1" sqref="I161:M161" xr:uid="{BEF00DC2-047E-4AD6-AC85-DB6067956CD9}"/>
    <dataValidation type="whole" imeMode="halfAlpha" allowBlank="1" showInputMessage="1" showErrorMessage="1" error="有効な数字を入力してください" sqref="I169:M169" xr:uid="{32AD44A1-A26C-40B5-A3DB-E003917B02A1}">
      <formula1>0</formula1>
      <formula2>9999999999</formula2>
    </dataValidation>
    <dataValidation type="whole" imeMode="halfAlpha" allowBlank="1" showInputMessage="1" showErrorMessage="1" error="有効な数字を入力してください" sqref="I171:M171" xr:uid="{2DF269CB-B7C1-4E3A-8105-92BA99B7A507}">
      <formula1>0</formula1>
      <formula2>9999999999</formula2>
    </dataValidation>
    <dataValidation type="list" imeMode="halfAlpha" allowBlank="1" showInputMessage="1" showErrorMessage="1" error="リストから選択してください" sqref="N181" xr:uid="{85EF192C-CA6F-439E-972F-CFDF7FF3A056}">
      <formula1>"○,　"</formula1>
    </dataValidation>
    <dataValidation errorStyle="warning" imeMode="hiragana" allowBlank="1" showInputMessage="1" showErrorMessage="1" sqref="O181:U181" xr:uid="{81E393D2-076A-41DA-B3C0-27DF4AC8C65A}"/>
    <dataValidation type="list" imeMode="halfAlpha" allowBlank="1" showInputMessage="1" showErrorMessage="1" error="リストから選択してください" sqref="N182" xr:uid="{D86CB080-CF5E-441B-932C-40BB7335F8D8}">
      <formula1>"○,　"</formula1>
    </dataValidation>
    <dataValidation errorStyle="warning" imeMode="hiragana" allowBlank="1" showInputMessage="1" showErrorMessage="1" sqref="O182:U182" xr:uid="{C1D3A980-0B36-41B8-8ABC-951C50320722}"/>
    <dataValidation type="list" imeMode="halfAlpha" allowBlank="1" showInputMessage="1" showErrorMessage="1" error="リストから選択してください" sqref="N183" xr:uid="{84693BDE-B861-4E15-BF75-B05A338F7ACC}">
      <formula1>"○,　"</formula1>
    </dataValidation>
    <dataValidation errorStyle="warning" imeMode="hiragana" allowBlank="1" showInputMessage="1" showErrorMessage="1" sqref="O183:U183" xr:uid="{971C6057-151F-40A0-AC0C-BAAFD6EB19A2}"/>
    <dataValidation type="list" imeMode="halfAlpha" allowBlank="1" showInputMessage="1" showErrorMessage="1" error="リストから選択してください" sqref="N184" xr:uid="{60E5EF2A-7743-438D-8519-86DFB78DCD5D}">
      <formula1>"○,　"</formula1>
    </dataValidation>
    <dataValidation errorStyle="warning" imeMode="hiragana" allowBlank="1" showInputMessage="1" showErrorMessage="1" sqref="O184:U184" xr:uid="{A673EE36-FD2B-4CE5-9C11-FE6C4DA53D73}"/>
    <dataValidation type="list" imeMode="halfAlpha" allowBlank="1" showInputMessage="1" showErrorMessage="1" error="リストから選択してください" sqref="N185" xr:uid="{83AE1C3A-A736-49CC-8F35-2F58C87D4265}">
      <formula1>"○,　"</formula1>
    </dataValidation>
    <dataValidation errorStyle="warning" imeMode="hiragana" allowBlank="1" showInputMessage="1" showErrorMessage="1" sqref="O185:U185" xr:uid="{7C5466DB-CE75-4ABD-90A7-764B0A49AC9F}"/>
    <dataValidation type="list" imeMode="halfAlpha" allowBlank="1" showInputMessage="1" showErrorMessage="1" error="リストから選択してください" sqref="N186" xr:uid="{5DEC6E2A-6908-4E9D-8705-8D868B56E775}">
      <formula1>"○,　"</formula1>
    </dataValidation>
    <dataValidation errorStyle="warning" imeMode="hiragana" allowBlank="1" showInputMessage="1" showErrorMessage="1" sqref="O186:U186" xr:uid="{B2A2D670-D34E-4A60-83D7-D13D0426F68E}"/>
    <dataValidation type="list" imeMode="halfAlpha" allowBlank="1" showInputMessage="1" showErrorMessage="1" error="リストから選択してください" sqref="N187" xr:uid="{35A8EBAD-EE86-44F4-AF9A-33AAD1A52CD6}">
      <formula1>"○,　"</formula1>
    </dataValidation>
    <dataValidation errorStyle="warning" imeMode="hiragana" allowBlank="1" showInputMessage="1" showErrorMessage="1" sqref="O187:U187" xr:uid="{3A88A33E-CB35-4F3A-A7FC-557439C7D76D}"/>
    <dataValidation type="list" imeMode="halfAlpha" allowBlank="1" showInputMessage="1" showErrorMessage="1" error="リストから選択してください" sqref="N188" xr:uid="{CB98096C-340B-418A-8B89-4F8A702E148D}">
      <formula1>"○,　"</formula1>
    </dataValidation>
    <dataValidation errorStyle="warning" imeMode="hiragana" allowBlank="1" showInputMessage="1" showErrorMessage="1" sqref="O188:U188" xr:uid="{DDB2AFB7-4129-4DE3-83E3-FAD81C49F64A}"/>
    <dataValidation type="list" imeMode="halfAlpha" allowBlank="1" showInputMessage="1" showErrorMessage="1" error="リストから選択してください" sqref="N189" xr:uid="{BE261A73-DBF8-4E82-AC58-59802CE956A8}">
      <formula1>"○,　"</formula1>
    </dataValidation>
    <dataValidation errorStyle="warning" imeMode="hiragana" allowBlank="1" showInputMessage="1" showErrorMessage="1" sqref="O189:U189" xr:uid="{BA285A17-226E-42A5-A093-1B22BD5D4E73}"/>
    <dataValidation type="list" imeMode="halfAlpha" allowBlank="1" showInputMessage="1" showErrorMessage="1" error="リストから選択してください" sqref="N190" xr:uid="{08A03DBB-BCEB-4C2A-BBA1-3456DD80CB5E}">
      <formula1>"○,　"</formula1>
    </dataValidation>
    <dataValidation errorStyle="warning" imeMode="hiragana" allowBlank="1" showInputMessage="1" showErrorMessage="1" sqref="O190:U190" xr:uid="{51869AC1-9F63-4576-8C6F-CCE4CAD48510}"/>
    <dataValidation type="list" imeMode="halfAlpha" allowBlank="1" showInputMessage="1" showErrorMessage="1" error="リストから選択してください" sqref="N191" xr:uid="{7C74A4FB-7021-4F0A-9D33-878A6576276C}">
      <formula1>"○,　"</formula1>
    </dataValidation>
    <dataValidation errorStyle="warning" imeMode="hiragana" allowBlank="1" showInputMessage="1" showErrorMessage="1" sqref="O191:U191" xr:uid="{7A01BA3D-6B63-4B44-BC1C-BEA8AD7A3293}"/>
    <dataValidation type="list" imeMode="halfAlpha" allowBlank="1" showInputMessage="1" showErrorMessage="1" error="リストから選択してください" sqref="N192" xr:uid="{76E72948-C860-4836-AC68-1BDFD4C3C7C8}">
      <formula1>"○,　"</formula1>
    </dataValidation>
    <dataValidation errorStyle="warning" imeMode="hiragana" allowBlank="1" showInputMessage="1" showErrorMessage="1" sqref="O192:U192" xr:uid="{8A47467A-32E0-4F5F-9C4E-DAB86B8FCCBA}"/>
    <dataValidation type="list" imeMode="halfAlpha" allowBlank="1" showInputMessage="1" showErrorMessage="1" error="リストから選択してください" sqref="N193" xr:uid="{A15A1E4E-A69B-492C-817B-300E46899644}">
      <formula1>"○,　"</formula1>
    </dataValidation>
    <dataValidation errorStyle="warning" imeMode="hiragana" allowBlank="1" showInputMessage="1" showErrorMessage="1" sqref="O193:U193" xr:uid="{2D39E56C-508F-4884-AAB4-DAA9ECAD4D6A}"/>
    <dataValidation type="list" imeMode="halfAlpha" allowBlank="1" showInputMessage="1" showErrorMessage="1" error="リストから選択してください" sqref="N194" xr:uid="{AB2DA404-2BF7-4DE5-83C1-AA0FE26E1681}">
      <formula1>"○,　"</formula1>
    </dataValidation>
    <dataValidation errorStyle="warning" imeMode="hiragana" allowBlank="1" showInputMessage="1" showErrorMessage="1" sqref="O194:U194" xr:uid="{6728A287-5A5E-4F2C-A88A-1CFE5B41DD1A}"/>
    <dataValidation type="list" imeMode="halfAlpha" allowBlank="1" showInputMessage="1" showErrorMessage="1" error="リストから選択してください" sqref="N195" xr:uid="{0035FE42-9A7C-44E1-8A5D-B96305E47600}">
      <formula1>"○,　"</formula1>
    </dataValidation>
    <dataValidation errorStyle="warning" imeMode="hiragana" allowBlank="1" showInputMessage="1" showErrorMessage="1" sqref="O195:U195" xr:uid="{D2DB4105-2747-4BCB-A34E-DAD028AF2913}"/>
    <dataValidation type="list" imeMode="halfAlpha" allowBlank="1" showInputMessage="1" showErrorMessage="1" error="リストから選択してください" sqref="N196" xr:uid="{217FBB78-F471-4B3B-AB05-A8BE7903EC15}">
      <formula1>"○,　"</formula1>
    </dataValidation>
    <dataValidation errorStyle="warning" imeMode="hiragana" allowBlank="1" showInputMessage="1" showErrorMessage="1" sqref="O196:U196" xr:uid="{3E140EEE-20E0-4824-9407-32CDA5CF2AFF}"/>
    <dataValidation type="list" imeMode="halfAlpha" allowBlank="1" showInputMessage="1" showErrorMessage="1" error="リストから選択してください" sqref="N197" xr:uid="{6F1A6252-305E-47E6-9B8A-6CFB88FF7A29}">
      <formula1>"○,　"</formula1>
    </dataValidation>
    <dataValidation errorStyle="warning" imeMode="hiragana" allowBlank="1" showInputMessage="1" showErrorMessage="1" sqref="O197:U197" xr:uid="{D93266D6-536A-4DAA-916B-EC670AEFFA17}"/>
    <dataValidation type="list" imeMode="halfAlpha" allowBlank="1" showInputMessage="1" showErrorMessage="1" error="リストから選択してください" sqref="N198" xr:uid="{D9A08939-52E2-4DB9-AF9C-6CE221657ED2}">
      <formula1>"○,　"</formula1>
    </dataValidation>
    <dataValidation errorStyle="warning" imeMode="hiragana" allowBlank="1" showInputMessage="1" showErrorMessage="1" sqref="O198:U198" xr:uid="{30509481-8485-4CFD-ACFC-BF4D5F158012}"/>
    <dataValidation type="list" imeMode="halfAlpha" allowBlank="1" showInputMessage="1" showErrorMessage="1" error="リストから選択してください" sqref="N199" xr:uid="{E34D61DE-B9E0-4DF9-AEF4-6B17FAB3B5E9}">
      <formula1>"○,　"</formula1>
    </dataValidation>
    <dataValidation errorStyle="warning" imeMode="hiragana" allowBlank="1" showInputMessage="1" showErrorMessage="1" sqref="O199:U199" xr:uid="{1A1CB223-5D9A-4844-A8CC-842A7E199626}"/>
    <dataValidation type="list" imeMode="halfAlpha" allowBlank="1" showInputMessage="1" showErrorMessage="1" error="リストから選択してください" sqref="N200" xr:uid="{E54A6CE4-B4F8-4F60-A704-45ED0B18FA9F}">
      <formula1>"○,　"</formula1>
    </dataValidation>
    <dataValidation errorStyle="warning" imeMode="hiragana" allowBlank="1" showInputMessage="1" showErrorMessage="1" sqref="O200:U200" xr:uid="{CBA66911-CE10-4A73-AA47-D8260F143FDA}"/>
    <dataValidation type="list" imeMode="halfAlpha" allowBlank="1" showInputMessage="1" showErrorMessage="1" error="リストから選択してください" sqref="N201" xr:uid="{40445B34-1966-444E-8764-8A3F186900EB}">
      <formula1>"○,　"</formula1>
    </dataValidation>
    <dataValidation errorStyle="warning" imeMode="hiragana" allowBlank="1" showInputMessage="1" showErrorMessage="1" sqref="O201:U201" xr:uid="{2D7E0B9D-8F3C-4481-88F4-0114F88E9B47}"/>
    <dataValidation type="list" imeMode="halfAlpha" allowBlank="1" showInputMessage="1" showErrorMessage="1" error="リストから選択してください" sqref="N202" xr:uid="{9C618DC7-B291-47B6-B7C9-FD6885A3794A}">
      <formula1>"○,　"</formula1>
    </dataValidation>
    <dataValidation errorStyle="warning" imeMode="hiragana" allowBlank="1" showInputMessage="1" showErrorMessage="1" sqref="O202:U202" xr:uid="{D2A170C3-0B13-45E6-A2FB-3C4B4418EAD3}"/>
    <dataValidation type="list" imeMode="halfAlpha" allowBlank="1" showInputMessage="1" showErrorMessage="1" error="リストから選択してください" sqref="N203" xr:uid="{6F7AE1DC-5A8E-4E16-9062-A8D52D906C9D}">
      <formula1>"○,　"</formula1>
    </dataValidation>
    <dataValidation errorStyle="warning" imeMode="hiragana" allowBlank="1" showInputMessage="1" showErrorMessage="1" sqref="O203:U203" xr:uid="{A285A433-6A30-4F80-8B10-13F2CCB38689}"/>
    <dataValidation type="list" imeMode="halfAlpha" allowBlank="1" showInputMessage="1" showErrorMessage="1" error="リストから選択してください" sqref="N204" xr:uid="{A64E7A24-0300-4AAB-8B4C-BC36D0BA9B0B}">
      <formula1>"○,　"</formula1>
    </dataValidation>
    <dataValidation errorStyle="warning" imeMode="hiragana" allowBlank="1" showInputMessage="1" showErrorMessage="1" sqref="O204:U204" xr:uid="{B40FBAAD-B7C3-4823-9D5D-3CAC67A912DF}"/>
    <dataValidation type="list" imeMode="halfAlpha" allowBlank="1" showInputMessage="1" showErrorMessage="1" error="リストから選択してください" sqref="N205" xr:uid="{A8F95685-6C06-4EC0-9375-27B75FDEB4AA}">
      <formula1>"○,　"</formula1>
    </dataValidation>
    <dataValidation errorStyle="warning" imeMode="hiragana" allowBlank="1" showInputMessage="1" showErrorMessage="1" sqref="O205:U205" xr:uid="{BE882A38-1081-468D-B8AA-316A97D20C6B}"/>
    <dataValidation type="list" imeMode="halfAlpha" allowBlank="1" showInputMessage="1" showErrorMessage="1" error="リストから選択してください" sqref="N206" xr:uid="{E5C82C7F-2F5D-47C0-B98E-FF862BFCECD0}">
      <formula1>"○,　"</formula1>
    </dataValidation>
    <dataValidation errorStyle="warning" imeMode="hiragana" allowBlank="1" showInputMessage="1" showErrorMessage="1" sqref="O206:U206" xr:uid="{2B88BCFE-F41A-4510-8E9F-AA14ACC000C4}"/>
    <dataValidation type="list" imeMode="halfAlpha" allowBlank="1" showInputMessage="1" showErrorMessage="1" error="リストから選択してください" sqref="N207" xr:uid="{C98E1CC6-783B-456E-977A-3F8EE2C88EC2}">
      <formula1>"○,　"</formula1>
    </dataValidation>
    <dataValidation errorStyle="warning" imeMode="hiragana" allowBlank="1" showInputMessage="1" showErrorMessage="1" sqref="O207:U207" xr:uid="{921E182A-6CE2-4647-A00B-9CB4723B54E7}"/>
    <dataValidation type="list" imeMode="halfAlpha" allowBlank="1" showInputMessage="1" showErrorMessage="1" error="リストから選択してください" sqref="N208" xr:uid="{A06CFB8F-EFCC-4951-A5FE-3BD1D1676BDE}">
      <formula1>"○,　"</formula1>
    </dataValidation>
    <dataValidation errorStyle="warning" imeMode="hiragana" allowBlank="1" showInputMessage="1" showErrorMessage="1" sqref="O208:U208" xr:uid="{2F9C16AF-E472-47C3-ABB8-6C8E6364E274}"/>
    <dataValidation type="list" imeMode="halfAlpha" allowBlank="1" showInputMessage="1" showErrorMessage="1" error="リストから選択してください" sqref="N209" xr:uid="{777C7730-5DEA-4321-BA1F-AB091634D11C}">
      <formula1>"○,　"</formula1>
    </dataValidation>
    <dataValidation errorStyle="warning" imeMode="hiragana" allowBlank="1" showInputMessage="1" showErrorMessage="1" sqref="O209:U209" xr:uid="{BCA6FE49-15F4-4A16-8AA0-ECB4EA03A58C}"/>
    <dataValidation type="list" imeMode="halfAlpha" allowBlank="1" showInputMessage="1" showErrorMessage="1" error="リストから選択してください" sqref="N210" xr:uid="{DFC994BE-20DF-4610-BE3B-CBCABD655A3F}">
      <formula1>"○,　"</formula1>
    </dataValidation>
    <dataValidation errorStyle="warning" imeMode="hiragana" allowBlank="1" showInputMessage="1" showErrorMessage="1" sqref="O210:U210" xr:uid="{713F49A4-EE0B-4263-A65A-E628EED2428E}"/>
    <dataValidation type="list" imeMode="halfAlpha" allowBlank="1" showInputMessage="1" showErrorMessage="1" error="リストから選択してください" sqref="N211" xr:uid="{8BDFF02B-5E57-4C04-B8F7-5774BD1CDA25}">
      <formula1>"○,　"</formula1>
    </dataValidation>
    <dataValidation errorStyle="warning" imeMode="hiragana" allowBlank="1" showInputMessage="1" showErrorMessage="1" sqref="O211:U211" xr:uid="{67C8C2C7-1E21-4232-904E-E8A85B7F4234}"/>
    <dataValidation type="list" imeMode="halfAlpha" allowBlank="1" showInputMessage="1" showErrorMessage="1" error="リストから選択してください" sqref="N212" xr:uid="{FF5BC64D-5D10-414C-87F8-2E48336C698C}">
      <formula1>"○,　"</formula1>
    </dataValidation>
    <dataValidation errorStyle="warning" imeMode="hiragana" allowBlank="1" showInputMessage="1" showErrorMessage="1" sqref="O212:U212" xr:uid="{C8C5906A-2160-43D1-A376-18089A33482C}"/>
    <dataValidation type="list" imeMode="halfAlpha" allowBlank="1" showInputMessage="1" showErrorMessage="1" error="リストから選択してください" sqref="N213" xr:uid="{0A71A3E8-E6C6-484B-A982-42C8131AE7EB}">
      <formula1>"○,　"</formula1>
    </dataValidation>
    <dataValidation errorStyle="warning" imeMode="hiragana" allowBlank="1" showInputMessage="1" showErrorMessage="1" sqref="O213:U213" xr:uid="{F2205B3C-3809-4A60-A645-2E6B47D0419A}"/>
    <dataValidation type="list" imeMode="halfAlpha" allowBlank="1" showInputMessage="1" showErrorMessage="1" error="リストから選択してください" sqref="N214" xr:uid="{5727CFFE-C769-478C-9788-16B9B7A8DC0E}">
      <formula1>"○,　"</formula1>
    </dataValidation>
    <dataValidation errorStyle="warning" imeMode="hiragana" allowBlank="1" showInputMessage="1" showErrorMessage="1" sqref="O214:U214" xr:uid="{1CBBCA07-C046-4937-A49E-0B650A1F8CCB}"/>
    <dataValidation type="list" imeMode="halfAlpha" allowBlank="1" showInputMessage="1" showErrorMessage="1" error="リストから選択してください" sqref="N215" xr:uid="{6907FCE1-CE36-428A-A219-4CE3B447D346}">
      <formula1>"○,　"</formula1>
    </dataValidation>
    <dataValidation errorStyle="warning" imeMode="hiragana" allowBlank="1" showInputMessage="1" showErrorMessage="1" sqref="O215:U215" xr:uid="{1B642E87-5409-436D-B668-388690496025}"/>
    <dataValidation type="list" imeMode="halfAlpha" allowBlank="1" showInputMessage="1" showErrorMessage="1" error="リストから選択してください" sqref="N216" xr:uid="{7C510ADA-9459-4A8F-A9C3-BBA2B572A5F9}">
      <formula1>"○,　"</formula1>
    </dataValidation>
    <dataValidation errorStyle="warning" imeMode="hiragana" allowBlank="1" showInputMessage="1" showErrorMessage="1" sqref="O216:U216" xr:uid="{9062375D-4A71-46DA-9C4D-4CF69C917178}"/>
    <dataValidation type="list" imeMode="halfAlpha" allowBlank="1" showInputMessage="1" showErrorMessage="1" error="リストから選択してください" sqref="N217" xr:uid="{1DCE5D63-3304-41C6-BC1E-8E6DCC3E9248}">
      <formula1>"○,　"</formula1>
    </dataValidation>
    <dataValidation errorStyle="warning" imeMode="hiragana" allowBlank="1" showInputMessage="1" showErrorMessage="1" sqref="O217:U217" xr:uid="{677C8CF7-6176-44E8-A42F-AD853763FA28}"/>
    <dataValidation type="list" imeMode="halfAlpha" allowBlank="1" showInputMessage="1" showErrorMessage="1" error="リストから選択してください" sqref="N218" xr:uid="{90E2EA7D-CA80-4816-BDEF-DF917ADF316D}">
      <formula1>"○,　"</formula1>
    </dataValidation>
    <dataValidation errorStyle="warning" imeMode="hiragana" allowBlank="1" showInputMessage="1" showErrorMessage="1" sqref="O218:U218" xr:uid="{04FA4423-CF4C-41D1-97E8-8F81D2C296F5}"/>
    <dataValidation type="list" imeMode="halfAlpha" allowBlank="1" showInputMessage="1" showErrorMessage="1" error="リストから選択してください" sqref="N219" xr:uid="{C8252722-CE46-48D2-BA9A-148F3448C8A2}">
      <formula1>"○,　"</formula1>
    </dataValidation>
    <dataValidation errorStyle="warning" imeMode="hiragana" allowBlank="1" showInputMessage="1" showErrorMessage="1" sqref="O219:U219" xr:uid="{3A9629E2-435B-4EE1-B25A-84EFBF809572}"/>
    <dataValidation type="list" imeMode="halfAlpha" allowBlank="1" showInputMessage="1" showErrorMessage="1" error="リストから選択してください" sqref="N220" xr:uid="{8B5E06F4-7CD2-4E01-BC23-ED9CEC0242F1}">
      <formula1>"○,　"</formula1>
    </dataValidation>
    <dataValidation errorStyle="warning" imeMode="hiragana" allowBlank="1" showInputMessage="1" showErrorMessage="1" sqref="O220:U220" xr:uid="{B4A410F4-F8A8-46B8-9ED7-422D1EDA7FF1}"/>
    <dataValidation type="list" imeMode="halfAlpha" allowBlank="1" showInputMessage="1" showErrorMessage="1" error="リストから選択してください" sqref="N221" xr:uid="{FD56A10C-ADFB-494F-B006-51404FFB15B6}">
      <formula1>"○,　"</formula1>
    </dataValidation>
    <dataValidation errorStyle="warning" imeMode="hiragana" allowBlank="1" showInputMessage="1" showErrorMessage="1" sqref="O221:U221" xr:uid="{D6DF7CFA-B76E-47C8-B676-10EDD3E21F35}"/>
    <dataValidation type="list" imeMode="halfAlpha" allowBlank="1" showInputMessage="1" showErrorMessage="1" error="リストから選択してください" sqref="N222" xr:uid="{CE5DCD87-91E9-4C03-BC85-84487A2FF90A}">
      <formula1>"○,　"</formula1>
    </dataValidation>
    <dataValidation errorStyle="warning" imeMode="hiragana" allowBlank="1" showInputMessage="1" showErrorMessage="1" sqref="O222:U222" xr:uid="{8AFA49EC-4018-4989-85C5-6AD569D84A18}"/>
    <dataValidation type="list" imeMode="halfAlpha" allowBlank="1" showInputMessage="1" showErrorMessage="1" error="リストから選択してください" sqref="N223" xr:uid="{8A1965CA-5112-4080-83A4-E843A58C6C77}">
      <formula1>"○,　"</formula1>
    </dataValidation>
    <dataValidation errorStyle="warning" imeMode="hiragana" allowBlank="1" showInputMessage="1" showErrorMessage="1" sqref="O223:U223" xr:uid="{AE8BDD09-6049-4DB1-8909-57C29E1C0739}"/>
    <dataValidation type="list" imeMode="halfAlpha" allowBlank="1" showInputMessage="1" showErrorMessage="1" error="リストから選択してください" sqref="N224" xr:uid="{8AD411F6-251D-4D65-B6B8-3D6912A160F0}">
      <formula1>"○,　"</formula1>
    </dataValidation>
    <dataValidation errorStyle="warning" imeMode="hiragana" allowBlank="1" showInputMessage="1" showErrorMessage="1" sqref="O224:U224" xr:uid="{49716D17-9555-409F-84EC-242773286180}"/>
    <dataValidation type="list" imeMode="halfAlpha" allowBlank="1" showInputMessage="1" showErrorMessage="1" error="リストから選択してください" sqref="N225" xr:uid="{6A68FCEF-43A6-4791-B535-3CCE46A92591}">
      <formula1>"○,　"</formula1>
    </dataValidation>
    <dataValidation errorStyle="warning" imeMode="hiragana" allowBlank="1" showInputMessage="1" showErrorMessage="1" sqref="O225:U225" xr:uid="{EC36184E-6E14-47B7-AA50-43D892B859AB}"/>
    <dataValidation type="list" imeMode="halfAlpha" allowBlank="1" showInputMessage="1" showErrorMessage="1" error="リストから選択してください" sqref="N226" xr:uid="{D3426C75-03B1-4AD8-B262-5418283AD902}">
      <formula1>"○,　"</formula1>
    </dataValidation>
    <dataValidation errorStyle="warning" imeMode="hiragana" allowBlank="1" showInputMessage="1" showErrorMessage="1" sqref="O226:U226" xr:uid="{5C559C83-B800-4636-9FEF-2BA9A5DE2275}"/>
    <dataValidation type="list" imeMode="halfAlpha" allowBlank="1" showInputMessage="1" showErrorMessage="1" error="リストから選択してください" sqref="N227" xr:uid="{B8910157-2313-48AC-B81B-73B9E201DA15}">
      <formula1>"○,　"</formula1>
    </dataValidation>
    <dataValidation errorStyle="warning" imeMode="hiragana" allowBlank="1" showInputMessage="1" showErrorMessage="1" sqref="O227:U227" xr:uid="{C9172B6E-1C96-491A-82FC-FA5A38CA17D8}"/>
    <dataValidation type="list" imeMode="halfAlpha" allowBlank="1" showInputMessage="1" showErrorMessage="1" error="リストから選択してください" sqref="N228" xr:uid="{5AF66295-A220-4F69-9218-B8DB2B0ED17E}">
      <formula1>"○,　"</formula1>
    </dataValidation>
    <dataValidation errorStyle="warning" imeMode="hiragana" allowBlank="1" showInputMessage="1" showErrorMessage="1" sqref="O228:U228" xr:uid="{4B42446A-AEAE-4A73-816D-2E420E1277A3}"/>
    <dataValidation type="list" imeMode="halfAlpha" allowBlank="1" showInputMessage="1" showErrorMessage="1" error="リストから選択してください" sqref="N229" xr:uid="{B4C1AC95-8BA2-41C5-8CD7-65AFDF202C0A}">
      <formula1>"○,　"</formula1>
    </dataValidation>
    <dataValidation errorStyle="warning" imeMode="hiragana" allowBlank="1" showInputMessage="1" showErrorMessage="1" sqref="O229:U229" xr:uid="{5ACF2560-02FE-46D2-AE94-08F2047C434F}"/>
    <dataValidation type="list" imeMode="halfAlpha" allowBlank="1" showInputMessage="1" showErrorMessage="1" error="リストから選択してください" sqref="N230" xr:uid="{0F580EE0-1BD4-42D2-BFE3-BF45D4C1847C}">
      <formula1>"○,　"</formula1>
    </dataValidation>
    <dataValidation errorStyle="warning" imeMode="hiragana" allowBlank="1" showInputMessage="1" showErrorMessage="1" sqref="O230:U230" xr:uid="{85B048E3-C770-449D-AE5A-482D7135127B}"/>
    <dataValidation type="list" imeMode="halfAlpha" allowBlank="1" showInputMessage="1" showErrorMessage="1" error="リストから選択してください" sqref="N234" xr:uid="{61B3A44C-0F21-4BD5-BAB2-4C2BF7CED078}">
      <formula1>"○,　"</formula1>
    </dataValidation>
    <dataValidation errorStyle="warning" imeMode="hiragana" allowBlank="1" showInputMessage="1" showErrorMessage="1" sqref="O234:U234" xr:uid="{69C15375-40B7-4A5D-A285-CE2DD13D222D}"/>
    <dataValidation type="list" imeMode="halfAlpha" allowBlank="1" showInputMessage="1" showErrorMessage="1" error="リストから選択してください" sqref="N235" xr:uid="{BA998A22-4F62-4047-9155-E34DE4A78E87}">
      <formula1>"○,　"</formula1>
    </dataValidation>
    <dataValidation errorStyle="warning" imeMode="hiragana" allowBlank="1" showInputMessage="1" showErrorMessage="1" sqref="O235:U235" xr:uid="{F80DC8B4-E09C-4B57-82AE-BC73C46A24C6}"/>
    <dataValidation type="list" imeMode="halfAlpha" allowBlank="1" showInputMessage="1" showErrorMessage="1" error="リストから選択してください" sqref="N236" xr:uid="{D1854D58-C83F-43E8-817D-33B7F78FFF43}">
      <formula1>"○,　"</formula1>
    </dataValidation>
    <dataValidation errorStyle="warning" imeMode="hiragana" allowBlank="1" showInputMessage="1" showErrorMessage="1" sqref="O236:U236" xr:uid="{4F15AB3E-B6A0-4DD6-8A53-F116B5E416D2}"/>
    <dataValidation type="list" imeMode="halfAlpha" allowBlank="1" showInputMessage="1" showErrorMessage="1" error="リストから選択してください" sqref="N237" xr:uid="{A9795268-71A5-4BB8-9F92-16E5F12B5760}">
      <formula1>"○,　"</formula1>
    </dataValidation>
    <dataValidation errorStyle="warning" imeMode="hiragana" allowBlank="1" showInputMessage="1" showErrorMessage="1" sqref="O237:U237" xr:uid="{2B35DB8A-089B-4155-B68F-22A75E74824F}"/>
    <dataValidation type="list" imeMode="halfAlpha" allowBlank="1" showInputMessage="1" showErrorMessage="1" error="リストから選択してください" sqref="N238" xr:uid="{BAEFBBD2-5920-425E-BF28-B69CCBBB8DDE}">
      <formula1>"○,　"</formula1>
    </dataValidation>
    <dataValidation errorStyle="warning" imeMode="hiragana" allowBlank="1" showInputMessage="1" showErrorMessage="1" sqref="O238:U238" xr:uid="{2B1D5268-BA71-4C99-90D5-5EF8B106218B}"/>
    <dataValidation type="list" imeMode="halfAlpha" allowBlank="1" showInputMessage="1" showErrorMessage="1" error="リストから選択してください" sqref="N239" xr:uid="{160E3804-E8E8-4938-82BA-B3231862ED19}">
      <formula1>"○,　"</formula1>
    </dataValidation>
    <dataValidation errorStyle="warning" imeMode="hiragana" allowBlank="1" showInputMessage="1" showErrorMessage="1" sqref="O239:U239" xr:uid="{CB2A7804-0D4B-4053-A459-332E99DEC6D8}"/>
    <dataValidation type="list" imeMode="halfAlpha" allowBlank="1" showInputMessage="1" showErrorMessage="1" error="リストから選択してください" sqref="N240" xr:uid="{ACF3BF61-8D14-4847-B6A1-562E3FA3D0EA}">
      <formula1>"○,　"</formula1>
    </dataValidation>
    <dataValidation errorStyle="warning" imeMode="hiragana" allowBlank="1" showInputMessage="1" showErrorMessage="1" sqref="O240:U240" xr:uid="{F4DE79F7-5E9A-47B4-B5A3-D268991E2617}"/>
    <dataValidation type="list" imeMode="halfAlpha" allowBlank="1" showInputMessage="1" showErrorMessage="1" error="リストから選択してください" sqref="N241" xr:uid="{F09FFB63-3FAE-4C64-A88A-4E867E99521B}">
      <formula1>"○,　"</formula1>
    </dataValidation>
    <dataValidation errorStyle="warning" imeMode="hiragana" allowBlank="1" showInputMessage="1" showErrorMessage="1" sqref="O241:U241" xr:uid="{DEEA44F6-457E-426C-B983-48601945F725}"/>
    <dataValidation type="list" imeMode="halfAlpha" allowBlank="1" showInputMessage="1" showErrorMessage="1" error="リストから選択してください" sqref="N242" xr:uid="{3D88624A-F192-41EC-B196-61488484736A}">
      <formula1>"○,　"</formula1>
    </dataValidation>
    <dataValidation errorStyle="warning" imeMode="hiragana" allowBlank="1" showInputMessage="1" showErrorMessage="1" sqref="O242:U242" xr:uid="{C543E11E-01CC-4124-B2EA-8C75999595E3}"/>
    <dataValidation type="list" imeMode="halfAlpha" allowBlank="1" showInputMessage="1" showErrorMessage="1" error="リストから選択してください" sqref="N243" xr:uid="{FBE1D806-5520-4F70-A00D-0A02ABEE57DB}">
      <formula1>"○,　"</formula1>
    </dataValidation>
    <dataValidation errorStyle="warning" imeMode="hiragana" allowBlank="1" showInputMessage="1" showErrorMessage="1" sqref="O243:U243" xr:uid="{42AC35CC-003D-41BB-A5E2-4E7A6F38C9F6}"/>
    <dataValidation type="list" imeMode="halfAlpha" allowBlank="1" showInputMessage="1" showErrorMessage="1" error="リストから選択してください" sqref="N244" xr:uid="{EBDE37B3-F499-496D-9A42-6D39B39A2282}">
      <formula1>"○,　"</formula1>
    </dataValidation>
    <dataValidation errorStyle="warning" imeMode="hiragana" allowBlank="1" showInputMessage="1" showErrorMessage="1" sqref="O244:U244" xr:uid="{C0FFA226-CE35-436F-B705-D724D8D92068}"/>
    <dataValidation type="list" imeMode="halfAlpha" allowBlank="1" showInputMessage="1" showErrorMessage="1" error="リストから選択してください" sqref="N245" xr:uid="{357C4496-C28C-4B6F-AAFB-50085E7927BF}">
      <formula1>"○,　"</formula1>
    </dataValidation>
    <dataValidation errorStyle="warning" imeMode="hiragana" allowBlank="1" showInputMessage="1" showErrorMessage="1" sqref="O245:U245" xr:uid="{AA9D213F-8A9E-4BB4-8B24-ED310329202C}"/>
    <dataValidation type="list" imeMode="halfAlpha" allowBlank="1" showInputMessage="1" showErrorMessage="1" error="リストから選択してください" sqref="N246" xr:uid="{B8A91331-2648-4E8C-95BD-F093ACA66C72}">
      <formula1>"○,　"</formula1>
    </dataValidation>
    <dataValidation errorStyle="warning" imeMode="hiragana" allowBlank="1" showInputMessage="1" showErrorMessage="1" sqref="O246:U246" xr:uid="{7B47619D-B133-42B5-8177-6B027DDAFC50}"/>
    <dataValidation type="list" imeMode="halfAlpha" allowBlank="1" showInputMessage="1" showErrorMessage="1" error="リストから選択してください" sqref="N247" xr:uid="{6BE68C04-3743-43A3-9420-CF66289D956E}">
      <formula1>"○,　"</formula1>
    </dataValidation>
    <dataValidation errorStyle="warning" imeMode="hiragana" allowBlank="1" showInputMessage="1" showErrorMessage="1" sqref="O247:U247" xr:uid="{EF3D57B0-CF4B-45CF-9D35-BBCC3F04F014}"/>
    <dataValidation type="list" imeMode="halfAlpha" allowBlank="1" showInputMessage="1" showErrorMessage="1" error="リストから選択してください" sqref="N248" xr:uid="{232761FF-73E2-4C84-BC8C-980AA2B686E9}">
      <formula1>"○,　"</formula1>
    </dataValidation>
    <dataValidation errorStyle="warning" imeMode="hiragana" allowBlank="1" showInputMessage="1" showErrorMessage="1" sqref="O248:U248" xr:uid="{B4D13BF8-5BA8-4B61-902D-CAB4F00C6A1D}"/>
    <dataValidation type="list" imeMode="halfAlpha" allowBlank="1" showInputMessage="1" showErrorMessage="1" error="リストから選択してください" sqref="N249" xr:uid="{CF4E586E-946C-46F8-9656-14689B990E8B}">
      <formula1>"○,　"</formula1>
    </dataValidation>
    <dataValidation errorStyle="warning" imeMode="hiragana" allowBlank="1" showInputMessage="1" showErrorMessage="1" sqref="O249:U249" xr:uid="{455B4579-15DA-49E5-AC98-9DAAF689CE9D}"/>
    <dataValidation type="list" imeMode="halfAlpha" allowBlank="1" showInputMessage="1" showErrorMessage="1" error="リストから選択してください" sqref="N250" xr:uid="{BAA015BF-4D11-45A3-A39D-BF787DE55F87}">
      <formula1>"○,　"</formula1>
    </dataValidation>
    <dataValidation errorStyle="warning" imeMode="hiragana" allowBlank="1" showInputMessage="1" showErrorMessage="1" sqref="O250:U250" xr:uid="{0344A65C-4899-42FA-AD46-8CC49A7790C4}"/>
    <dataValidation type="list" imeMode="halfAlpha" allowBlank="1" showInputMessage="1" showErrorMessage="1" error="リストから選択してください" sqref="N251" xr:uid="{9C883CC0-2B3B-4E28-A0B4-4684D27E77F8}">
      <formula1>"○,　"</formula1>
    </dataValidation>
    <dataValidation errorStyle="warning" imeMode="hiragana" allowBlank="1" showInputMessage="1" showErrorMessage="1" sqref="O251:U251" xr:uid="{688BF0B5-DAD3-4EC5-A641-E28CE1F4F2FC}"/>
    <dataValidation type="list" imeMode="halfAlpha" allowBlank="1" showInputMessage="1" showErrorMessage="1" error="リストから選択してください" sqref="N252" xr:uid="{022B4984-E3DB-4587-B5AB-247F436A18CC}">
      <formula1>"○,　"</formula1>
    </dataValidation>
    <dataValidation errorStyle="warning" imeMode="hiragana" allowBlank="1" showInputMessage="1" showErrorMessage="1" sqref="O252:U252" xr:uid="{45E0BE05-1F85-4AF1-A312-4BD73BCA4B7F}"/>
    <dataValidation type="list" imeMode="halfAlpha" allowBlank="1" showInputMessage="1" showErrorMessage="1" error="リストから選択してください" sqref="N253" xr:uid="{94BF95A0-8982-495F-839B-999DE22638D8}">
      <formula1>"○,　"</formula1>
    </dataValidation>
    <dataValidation errorStyle="warning" imeMode="hiragana" allowBlank="1" showInputMessage="1" showErrorMessage="1" sqref="O253:U253" xr:uid="{D527A6BF-605F-4554-A733-872F497577EC}"/>
    <dataValidation type="list" imeMode="halfAlpha" allowBlank="1" showInputMessage="1" showErrorMessage="1" error="リストから選択してください" sqref="N254" xr:uid="{58F589C4-B316-46D5-93B3-20F7AAE1B484}">
      <formula1>"○,　"</formula1>
    </dataValidation>
    <dataValidation errorStyle="warning" imeMode="hiragana" allowBlank="1" showInputMessage="1" showErrorMessage="1" sqref="O254:U254" xr:uid="{89012031-8982-4CAC-BC92-A66263829F00}"/>
    <dataValidation type="list" imeMode="halfAlpha" allowBlank="1" showInputMessage="1" showErrorMessage="1" error="リストから選択してください" sqref="N255" xr:uid="{3E68741A-63C7-48BB-889F-EC01762723E7}">
      <formula1>"○,　"</formula1>
    </dataValidation>
    <dataValidation errorStyle="warning" imeMode="hiragana" allowBlank="1" showInputMessage="1" showErrorMessage="1" sqref="O255:U255" xr:uid="{1C7D0801-0143-4FB9-927F-8686F6B40FCA}"/>
    <dataValidation type="list" imeMode="halfAlpha" allowBlank="1" showInputMessage="1" showErrorMessage="1" error="リストから選択してください" sqref="N256" xr:uid="{795C2364-E63E-46D0-B2BD-E6A981BFAE10}">
      <formula1>"○,　"</formula1>
    </dataValidation>
    <dataValidation errorStyle="warning" imeMode="hiragana" allowBlank="1" showInputMessage="1" showErrorMessage="1" sqref="O256:U256" xr:uid="{4967F748-F45F-42F5-AD40-7817FA50EB27}"/>
    <dataValidation type="list" imeMode="halfAlpha" allowBlank="1" showInputMessage="1" showErrorMessage="1" error="リストから選択してください" sqref="N257" xr:uid="{0CADEA60-0166-4A8F-B613-D19601BFE802}">
      <formula1>"○,　"</formula1>
    </dataValidation>
    <dataValidation errorStyle="warning" imeMode="hiragana" allowBlank="1" showInputMessage="1" showErrorMessage="1" sqref="O257:U257" xr:uid="{7BB8E4A7-07B2-4361-9F58-E554DE305743}"/>
    <dataValidation type="list" imeMode="halfAlpha" allowBlank="1" showInputMessage="1" showErrorMessage="1" error="リストから選択してください" sqref="N258" xr:uid="{A2EAFE30-75BE-4BAF-BCF0-3F9371B9CA19}">
      <formula1>"○,　"</formula1>
    </dataValidation>
    <dataValidation errorStyle="warning" imeMode="hiragana" allowBlank="1" showInputMessage="1" showErrorMessage="1" sqref="O258:U258" xr:uid="{A8C13233-9550-402B-9CBF-BDFB60A62658}"/>
    <dataValidation type="list" imeMode="halfAlpha" allowBlank="1" showInputMessage="1" showErrorMessage="1" error="リストから選択してください" sqref="N259" xr:uid="{FBFAEAF1-347D-4AAA-96F4-8F599554AC2D}">
      <formula1>"○,　"</formula1>
    </dataValidation>
    <dataValidation errorStyle="warning" imeMode="hiragana" allowBlank="1" showInputMessage="1" showErrorMessage="1" sqref="O259:U259" xr:uid="{31FD647B-0D6A-4F8F-8060-D023C581E33C}"/>
    <dataValidation type="list" imeMode="halfAlpha" allowBlank="1" showInputMessage="1" showErrorMessage="1" error="リストから選択してください" sqref="N260" xr:uid="{BCE9E859-6B71-49CA-AAC9-A6FA917DB18C}">
      <formula1>"○,　"</formula1>
    </dataValidation>
    <dataValidation errorStyle="warning" imeMode="hiragana" allowBlank="1" showInputMessage="1" showErrorMessage="1" sqref="O260:U260" xr:uid="{D90B0C2C-96EF-4114-BB73-82033E7D043E}"/>
    <dataValidation type="list" imeMode="halfAlpha" allowBlank="1" showInputMessage="1" showErrorMessage="1" error="リストから選択してください" sqref="N261" xr:uid="{7B62728B-83BE-4084-A095-486861451829}">
      <formula1>"○,　"</formula1>
    </dataValidation>
    <dataValidation errorStyle="warning" imeMode="hiragana" allowBlank="1" showInputMessage="1" showErrorMessage="1" sqref="O261:U261" xr:uid="{E50F8F01-EB95-45DA-8AC8-EACD08F9ECF3}"/>
    <dataValidation type="list" imeMode="halfAlpha" allowBlank="1" showInputMessage="1" showErrorMessage="1" error="リストから選択してください" sqref="N262" xr:uid="{1463B300-6AA1-46B5-9207-F026C050BF94}">
      <formula1>"○,　"</formula1>
    </dataValidation>
    <dataValidation errorStyle="warning" imeMode="hiragana" allowBlank="1" showInputMessage="1" showErrorMessage="1" sqref="O262:U262" xr:uid="{B97728D9-5843-4E99-9B9A-661229E3C179}"/>
    <dataValidation type="list" imeMode="halfAlpha" allowBlank="1" showInputMessage="1" showErrorMessage="1" error="リストから選択してください" sqref="N263" xr:uid="{276E7414-9BCB-4C8C-8968-FADC734910A8}">
      <formula1>"○,　"</formula1>
    </dataValidation>
    <dataValidation errorStyle="warning" imeMode="hiragana" allowBlank="1" showInputMessage="1" showErrorMessage="1" sqref="O263:U263" xr:uid="{B8EE9AF3-05D0-4D9B-84B3-6A9904D0BAC1}"/>
    <dataValidation type="list" imeMode="halfAlpha" allowBlank="1" showInputMessage="1" showErrorMessage="1" error="リストから選択してください" sqref="N264" xr:uid="{C369F146-6D79-456F-9A8D-5D7520AFE86F}">
      <formula1>"○,　"</formula1>
    </dataValidation>
    <dataValidation errorStyle="warning" imeMode="hiragana" allowBlank="1" showInputMessage="1" showErrorMessage="1" sqref="O264:U264" xr:uid="{2AF710D7-9078-434C-9036-E2FC70B916E0}"/>
    <dataValidation type="list" imeMode="halfAlpha" allowBlank="1" showInputMessage="1" showErrorMessage="1" error="リストから選択してください" sqref="N265" xr:uid="{DDD3F933-3247-4CBE-A3F0-347F74BA91E5}">
      <formula1>"○,　"</formula1>
    </dataValidation>
    <dataValidation errorStyle="warning" imeMode="hiragana" allowBlank="1" showInputMessage="1" showErrorMessage="1" sqref="O265:U265" xr:uid="{1CD250D3-B882-4D10-AB09-DB4C2A08C2DC}"/>
    <dataValidation type="list" imeMode="halfAlpha" allowBlank="1" showInputMessage="1" showErrorMessage="1" error="リストから選択してください" sqref="N266" xr:uid="{5AFB2F96-84DA-4E8C-8DA9-6F4DFC096EDA}">
      <formula1>"○,　"</formula1>
    </dataValidation>
    <dataValidation errorStyle="warning" imeMode="hiragana" allowBlank="1" showInputMessage="1" showErrorMessage="1" sqref="O266:U266" xr:uid="{F47CCAC9-FA53-4D8F-8C98-78B24938CE8C}"/>
    <dataValidation type="list" imeMode="halfAlpha" allowBlank="1" showInputMessage="1" showErrorMessage="1" error="リストから選択してください" sqref="N267" xr:uid="{B40B5750-3E08-4C57-8A30-28DD3DF74443}">
      <formula1>"○,　"</formula1>
    </dataValidation>
    <dataValidation errorStyle="warning" imeMode="hiragana" allowBlank="1" showInputMessage="1" showErrorMessage="1" sqref="O267:U267" xr:uid="{8022BE8B-7D96-4EAE-BD0E-D1778A112709}"/>
    <dataValidation type="list" imeMode="halfAlpha" allowBlank="1" showInputMessage="1" showErrorMessage="1" error="リストから選択してください" sqref="N268" xr:uid="{557F4C0D-6379-4E79-A66A-36A59491BB2B}">
      <formula1>"○,　"</formula1>
    </dataValidation>
    <dataValidation errorStyle="warning" imeMode="hiragana" allowBlank="1" showInputMessage="1" showErrorMessage="1" sqref="O268:U268" xr:uid="{C189829D-75F3-4587-B83B-63EE5EB62C43}"/>
    <dataValidation type="list" imeMode="halfAlpha" allowBlank="1" showInputMessage="1" showErrorMessage="1" error="リストから選択してください" sqref="N269" xr:uid="{D3C4785F-736A-4DBC-87AD-90D9EBFF4595}">
      <formula1>"○,　"</formula1>
    </dataValidation>
    <dataValidation errorStyle="warning" imeMode="hiragana" allowBlank="1" showInputMessage="1" showErrorMessage="1" sqref="O269:U269" xr:uid="{A761E9A3-9370-4C0E-90C8-A12966FA4FA3}"/>
    <dataValidation type="list" imeMode="halfAlpha" allowBlank="1" showInputMessage="1" showErrorMessage="1" error="リストから選択してください" sqref="N270" xr:uid="{8C2B7D2F-DB3B-4546-B0DF-EF546119A519}">
      <formula1>"○,　"</formula1>
    </dataValidation>
    <dataValidation errorStyle="warning" imeMode="hiragana" allowBlank="1" showInputMessage="1" showErrorMessage="1" sqref="O270:U270" xr:uid="{67265337-840D-4D3F-8DE6-EAEAB580F9BE}"/>
    <dataValidation type="list" imeMode="halfAlpha" allowBlank="1" showInputMessage="1" showErrorMessage="1" error="リストから選択してください" sqref="N271" xr:uid="{A282181F-8865-4985-8856-495148CBA832}">
      <formula1>"○,　"</formula1>
    </dataValidation>
    <dataValidation errorStyle="warning" imeMode="hiragana" allowBlank="1" showInputMessage="1" showErrorMessage="1" sqref="O271:U271" xr:uid="{7B20B796-8185-4C4A-9BBB-AFC4AC68A09E}"/>
    <dataValidation type="list" imeMode="halfAlpha" allowBlank="1" showInputMessage="1" showErrorMessage="1" error="リストから選択してください" sqref="N272" xr:uid="{5E949D80-8505-4E74-A323-6E7EC67AAC8F}">
      <formula1>"○,　"</formula1>
    </dataValidation>
    <dataValidation errorStyle="warning" imeMode="hiragana" allowBlank="1" showInputMessage="1" showErrorMessage="1" sqref="O272:U272" xr:uid="{255A614B-5197-4F3E-B000-6E46C92981B2}"/>
    <dataValidation errorStyle="warning" imeMode="hiragana" allowBlank="1" showInputMessage="1" showErrorMessage="1" sqref="E276:U276" xr:uid="{3E6E9479-5D06-4702-9C04-EA6AF082FA21}"/>
    <dataValidation errorStyle="warning" imeMode="hiragana" allowBlank="1" showInputMessage="1" showErrorMessage="1" sqref="D285:O285" xr:uid="{7852B063-B827-4EBE-99E0-F7C7138FD4A8}"/>
    <dataValidation errorStyle="warning" imeMode="halfAlpha" allowBlank="1" showInputMessage="1" showErrorMessage="1" sqref="P285:S285" xr:uid="{58D79E58-5009-48BD-BB44-FA917C738DF7}"/>
    <dataValidation type="date" imeMode="halfAlpha" allowBlank="1" showInputMessage="1" showErrorMessage="1" error="有効な日付を入力してください" sqref="T285:U285" xr:uid="{731FB95D-A335-457E-B120-25D20E3F8C4A}">
      <formula1>92</formula1>
      <formula2>73415</formula2>
    </dataValidation>
    <dataValidation errorStyle="warning" imeMode="hiragana" allowBlank="1" showInputMessage="1" showErrorMessage="1" sqref="D286:O286" xr:uid="{AA370FAE-23AB-4A29-A92E-5DBE1E8DEB12}"/>
    <dataValidation errorStyle="warning" imeMode="halfAlpha" allowBlank="1" showInputMessage="1" showErrorMessage="1" sqref="P286:S286" xr:uid="{945D3BC0-E825-493C-B44D-F21B8B0CB06B}"/>
    <dataValidation type="date" imeMode="halfAlpha" allowBlank="1" showInputMessage="1" showErrorMessage="1" error="有効な日付を入力してください" sqref="T286:U286" xr:uid="{EA5B6FE7-F5D0-459D-971B-DEDB01504FAA}">
      <formula1>92</formula1>
      <formula2>73415</formula2>
    </dataValidation>
    <dataValidation errorStyle="warning" imeMode="hiragana" allowBlank="1" showInputMessage="1" showErrorMessage="1" sqref="D287:O287" xr:uid="{62F2A167-A398-470C-B512-3CF9F1A663B2}"/>
    <dataValidation errorStyle="warning" imeMode="halfAlpha" allowBlank="1" showInputMessage="1" showErrorMessage="1" sqref="P287:S287" xr:uid="{23AB40FD-A233-482F-8018-1F218C42BCEF}"/>
    <dataValidation type="date" imeMode="halfAlpha" allowBlank="1" showInputMessage="1" showErrorMessage="1" error="有効な日付を入力してください" sqref="T287:U287" xr:uid="{65365D85-BC55-448C-971E-06EEA784470B}">
      <formula1>92</formula1>
      <formula2>73415</formula2>
    </dataValidation>
    <dataValidation errorStyle="warning" imeMode="hiragana" allowBlank="1" showInputMessage="1" showErrorMessage="1" sqref="D288:O288" xr:uid="{5DFB282F-0B6E-4480-9169-5723B9749465}"/>
    <dataValidation errorStyle="warning" imeMode="halfAlpha" allowBlank="1" showInputMessage="1" showErrorMessage="1" sqref="P288:S288" xr:uid="{7207FC3E-9C2B-476C-AD22-9F60BD840A97}"/>
    <dataValidation type="date" imeMode="halfAlpha" allowBlank="1" showInputMessage="1" showErrorMessage="1" error="有効な日付を入力してください" sqref="T288:U288" xr:uid="{CFF89689-88AB-4FD3-816E-450456171130}">
      <formula1>92</formula1>
      <formula2>73415</formula2>
    </dataValidation>
    <dataValidation errorStyle="warning" imeMode="hiragana" allowBlank="1" showInputMessage="1" showErrorMessage="1" sqref="D289:O289" xr:uid="{1FDB2926-3DA0-429F-839D-7D7C2BC8088A}"/>
    <dataValidation errorStyle="warning" imeMode="halfAlpha" allowBlank="1" showInputMessage="1" showErrorMessage="1" sqref="P289:S289" xr:uid="{56E966D4-6C2D-48B7-B079-4F7DE03A1684}"/>
    <dataValidation type="date" imeMode="halfAlpha" allowBlank="1" showInputMessage="1" showErrorMessage="1" error="有効な日付を入力してください" sqref="T289:U289" xr:uid="{8E594CE5-0707-4B1A-828F-C7F689AC6F46}">
      <formula1>92</formula1>
      <formula2>73415</formula2>
    </dataValidation>
    <dataValidation errorStyle="warning" imeMode="hiragana" allowBlank="1" showInputMessage="1" showErrorMessage="1" sqref="D290:O290" xr:uid="{A301CDB2-97AF-4C8D-B859-021B3567116C}"/>
    <dataValidation errorStyle="warning" imeMode="halfAlpha" allowBlank="1" showInputMessage="1" showErrorMessage="1" sqref="P290:S290" xr:uid="{279BBAEF-9F2B-482D-883B-A154AA741B7A}"/>
    <dataValidation type="date" imeMode="halfAlpha" allowBlank="1" showInputMessage="1" showErrorMessage="1" error="有効な日付を入力してください" sqref="T290:U290" xr:uid="{8614435D-15ED-44B6-AF15-F54610181161}">
      <formula1>92</formula1>
      <formula2>73415</formula2>
    </dataValidation>
  </dataValidations>
  <pageMargins left="0.19685039370078741" right="0.19685039370078741" top="0.39370078740157483" bottom="0.19685039370078741" header="0.19685039370078741" footer="0.19685039370078741"/>
  <pageSetup paperSize="9" scale="70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3.5" x14ac:dyDescent="0.15"/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305</v>
      </c>
    </row>
    <row r="4" spans="1:1" x14ac:dyDescent="0.15">
      <c r="A4" t="s">
        <v>306</v>
      </c>
    </row>
  </sheetData>
  <sheetProtection algorithmName="SHA-512" hashValue="bzzTODjYb/uHoYcxbOlRbzXpl3aGoofcrMQTKSYGkKzCO8CrvGiNDZfIgYhoVm6f1RZEv9lTVwaGh5u0CdTrYQ==" saltValue="DaRerExzfIjscJKalHxXD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希望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2020-06-08T05:41:47Z</cp:lastPrinted>
  <dcterms:created xsi:type="dcterms:W3CDTF">2018-07-20T07:50:20Z</dcterms:created>
  <dcterms:modified xsi:type="dcterms:W3CDTF">2023-10-19T04:57:13Z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3a4e7fa2-52cc-43db-ad33-0160453b7577</vt:lpwstr>
  </property>
</Properties>
</file>