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develop_cloud\bid_entry\07申請書\doc\ver4\"/>
    </mc:Choice>
  </mc:AlternateContent>
  <xr:revisionPtr revIDLastSave="0" documentId="13_ncr:1_{689EC7FF-11E0-4F9C-B3AA-BEE4D7DC0756}" xr6:coauthVersionLast="47" xr6:coauthVersionMax="47" xr10:uidLastSave="{00000000-0000-0000-0000-000000000000}"/>
  <workbookProtection workbookAlgorithmName="SHA-512" workbookHashValue="qajQNazpOI2x3ggDFPwWmQfykpVLRyIFGHAneQvqIdvlVNzr58VUKjwjwdk8y/Wt/86ID3qWddUtuJKgEpO3kA==" workbookSaltValue="EGhXJIvvJON4NVMwDR4vWQ=="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入力シート!$A$247</definedName>
    <definedName name="都道府県3">settings!$A$1</definedName>
    <definedName name="都道府県4">settings!$A$2</definedName>
    <definedName name="日付例">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7" i="7" l="1"/>
  <c r="A304" i="7"/>
  <c r="A303" i="7"/>
  <c r="A302" i="7"/>
  <c r="A301" i="7"/>
  <c r="A300" i="7"/>
  <c r="A299" i="7"/>
  <c r="A298" i="7"/>
  <c r="A297" i="7"/>
  <c r="A286" i="7"/>
  <c r="A285" i="7"/>
  <c r="A284" i="7"/>
  <c r="A283" i="7"/>
  <c r="A282" i="7"/>
  <c r="A281" i="7"/>
  <c r="A280" i="7"/>
  <c r="A279" i="7"/>
  <c r="A278" i="7"/>
  <c r="A277" i="7"/>
  <c r="A276" i="7"/>
  <c r="A275" i="7"/>
  <c r="A274" i="7"/>
  <c r="A273" i="7"/>
  <c r="A272" i="7"/>
  <c r="A271" i="7"/>
  <c r="A270" i="7"/>
  <c r="A269" i="7"/>
  <c r="A268" i="7"/>
  <c r="A267" i="7"/>
  <c r="A266" i="7"/>
  <c r="A251" i="7"/>
  <c r="A250" i="7"/>
  <c r="A249" i="7"/>
  <c r="A248" i="7"/>
  <c r="A177" i="7"/>
  <c r="A175" i="7"/>
  <c r="A161" i="7"/>
  <c r="A159" i="7"/>
  <c r="A157" i="7"/>
  <c r="A153" i="7"/>
  <c r="A151" i="7"/>
  <c r="A149" i="7"/>
  <c r="A122" i="7"/>
  <c r="A120" i="7"/>
  <c r="A118" i="7"/>
  <c r="A116" i="7"/>
  <c r="A114" i="7"/>
  <c r="A112" i="7"/>
  <c r="A87" i="7"/>
  <c r="A85" i="7"/>
  <c r="A83" i="7"/>
  <c r="A81" i="7"/>
  <c r="A79" i="7"/>
  <c r="A77" i="7"/>
  <c r="A75" i="7"/>
  <c r="A73" i="7"/>
  <c r="A71" i="7"/>
  <c r="A69" i="7"/>
  <c r="A63" i="7"/>
  <c r="A40" i="7"/>
  <c r="A38" i="7"/>
  <c r="A36" i="7"/>
  <c r="A34" i="7"/>
  <c r="A32" i="7"/>
  <c r="A30" i="7"/>
  <c r="A28" i="7"/>
  <c r="A26" i="7"/>
  <c r="A24" i="7"/>
  <c r="A22" i="7"/>
  <c r="A20" i="7"/>
  <c r="D207" i="7" l="1"/>
  <c r="D208" i="7" s="1"/>
  <c r="D209" i="7" s="1"/>
  <c r="D210" i="7" s="1"/>
  <c r="D211" i="7" s="1"/>
  <c r="D212" i="7" s="1"/>
  <c r="D213" i="7" s="1"/>
  <c r="D214" i="7" s="1"/>
  <c r="D215" i="7" s="1"/>
  <c r="D216" i="7" s="1"/>
  <c r="D217" i="7" s="1"/>
  <c r="D218" i="7" s="1"/>
  <c r="D219" i="7" s="1"/>
  <c r="D220" i="7" s="1"/>
  <c r="D221" i="7" s="1"/>
  <c r="D222" i="7" s="1"/>
  <c r="D223" i="7" s="1"/>
  <c r="D224" i="7" l="1"/>
  <c r="D225" i="7" s="1"/>
  <c r="D226" i="7" s="1"/>
  <c r="D227" i="7" s="1"/>
  <c r="D228" i="7" s="1"/>
  <c r="D229" i="7" s="1"/>
  <c r="D230" i="7" s="1"/>
  <c r="D231" i="7" s="1"/>
  <c r="D232" i="7" s="1"/>
  <c r="D233" i="7" s="1"/>
  <c r="D234" i="7" s="1"/>
  <c r="D235" i="7" s="1"/>
  <c r="D236" i="7" s="1"/>
  <c r="D237" i="7" s="1"/>
  <c r="D238" i="7" s="1"/>
  <c r="O172" i="7" l="1"/>
  <c r="D249" i="7" l="1"/>
  <c r="D250" i="7" s="1"/>
  <c r="D251" i="7" s="1"/>
  <c r="D252" i="7" s="1"/>
  <c r="D253" i="7" s="1"/>
  <c r="D254" i="7" s="1"/>
  <c r="D255" i="7" s="1"/>
  <c r="D256" i="7" s="1"/>
  <c r="D257" i="7" s="1"/>
  <c r="D258" i="7" s="1"/>
  <c r="D259" i="7" s="1"/>
  <c r="D260" i="7" s="1"/>
  <c r="D261" i="7" s="1"/>
  <c r="D262" i="7" s="1"/>
  <c r="D263" i="7" s="1"/>
  <c r="D264" i="7" s="1"/>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D307" i="7" s="1"/>
  <c r="D308" i="7" s="1"/>
  <c r="D309" i="7" s="1"/>
  <c r="D310" i="7" s="1"/>
  <c r="S247" i="7"/>
  <c r="O170" i="7" l="1"/>
  <c r="S170" i="7" s="1"/>
  <c r="S172" i="7" l="1"/>
  <c r="O171" i="7"/>
  <c r="S171" i="7" s="1"/>
  <c r="Q173" i="7"/>
  <c r="L173" i="7"/>
  <c r="I173" i="7"/>
  <c r="O173" i="7" l="1"/>
  <c r="S173" i="7"/>
  <c r="J188" i="7" l="1"/>
  <c r="J186" i="7"/>
  <c r="A2" i="8" l="1"/>
  <c r="A1" i="8"/>
  <c r="K197" i="7" l="1"/>
  <c r="O197" i="7" l="1"/>
  <c r="S197" i="7"/>
</calcChain>
</file>

<file path=xl/sharedStrings.xml><?xml version="1.0" encoding="utf-8"?>
<sst xmlns="http://schemas.openxmlformats.org/spreadsheetml/2006/main" count="276" uniqueCount="212">
  <si>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</si>
  <si>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</si>
  <si>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</si>
  <si>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</si>
  <si>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</si>
  <si>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</si>
  <si>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</si>
  <si>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</si>
  <si>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</si>
  <si>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</si>
  <si>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</si>
  <si>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</si>
  <si>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</si>
  <si>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業務区分</t>
    <rPh sb="0" eb="2">
      <t>ギョウム</t>
    </rPh>
    <rPh sb="2" eb="4">
      <t>クブン</t>
    </rPh>
    <phoneticPr fontId="5"/>
  </si>
  <si>
    <t>から</t>
    <phoneticPr fontId="5"/>
  </si>
  <si>
    <t>まで</t>
    <phoneticPr fontId="5"/>
  </si>
  <si>
    <t>衛生</t>
  </si>
  <si>
    <t>電気</t>
  </si>
  <si>
    <t>建築積算</t>
  </si>
  <si>
    <t>業務区分・部門</t>
    <rPh sb="0" eb="2">
      <t>ギョウム</t>
    </rPh>
    <rPh sb="2" eb="4">
      <t>クブン</t>
    </rPh>
    <rPh sb="5" eb="7">
      <t>ブモン</t>
    </rPh>
    <phoneticPr fontId="5"/>
  </si>
  <si>
    <t>暖冷房</t>
    <rPh sb="0" eb="1">
      <t>ダン</t>
    </rPh>
    <rPh sb="1" eb="3">
      <t>レイボウ</t>
    </rPh>
    <phoneticPr fontId="6"/>
  </si>
  <si>
    <t>担当者氏名</t>
    <rPh sb="0" eb="3">
      <t>タントウシャ</t>
    </rPh>
    <rPh sb="3" eb="5">
      <t>シメイ</t>
    </rPh>
    <phoneticPr fontId="6"/>
  </si>
  <si>
    <t>担当者氏名カナ</t>
    <rPh sb="0" eb="3">
      <t>タントウシャ</t>
    </rPh>
    <rPh sb="3" eb="5">
      <t>シメイ</t>
    </rPh>
    <phoneticPr fontId="6"/>
  </si>
  <si>
    <t>人</t>
    <rPh sb="0" eb="1">
      <t>ニン</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</si>
  <si>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</si>
  <si>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</si>
  <si>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r>
      <t xml:space="preserve">測
量
</t>
    </r>
    <r>
      <rPr>
        <sz val="11"/>
        <color rgb="FFFF0000"/>
        <rFont val="ＭＳ ゴシック"/>
        <family val="3"/>
        <charset val="128"/>
      </rPr>
      <t>*1</t>
    </r>
    <rPh sb="0" eb="1">
      <t>ハカ</t>
    </rPh>
    <rPh sb="2" eb="3">
      <t>リョウ</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</si>
  <si>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</si>
  <si>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</si>
  <si>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</si>
  <si>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</si>
  <si>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</si>
  <si>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</si>
  <si>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</si>
  <si>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</si>
  <si>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</si>
  <si>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その他</t>
    <rPh sb="2" eb="3">
      <t>タ</t>
    </rPh>
    <phoneticPr fontId="6"/>
  </si>
  <si>
    <t>　　　合計</t>
    <rPh sb="3" eb="5">
      <t>ゴウケイ</t>
    </rPh>
    <phoneticPr fontId="6"/>
  </si>
  <si>
    <t>希望</t>
    <rPh sb="0" eb="2">
      <t>キボウ</t>
    </rPh>
    <phoneticPr fontId="5"/>
  </si>
  <si>
    <t>耐震診断</t>
    <rPh sb="0" eb="2">
      <t>タイシン</t>
    </rPh>
    <rPh sb="2" eb="4">
      <t>シンダン</t>
    </rPh>
    <phoneticPr fontId="5"/>
  </si>
  <si>
    <t>地区計画及び地域計画</t>
    <rPh sb="0" eb="2">
      <t>チク</t>
    </rPh>
    <rPh sb="2" eb="4">
      <t>ケイカク</t>
    </rPh>
    <rPh sb="4" eb="5">
      <t>オヨ</t>
    </rPh>
    <rPh sb="6" eb="8">
      <t>チイキ</t>
    </rPh>
    <rPh sb="8" eb="10">
      <t>ケイカク</t>
    </rPh>
    <phoneticPr fontId="5"/>
  </si>
  <si>
    <t>測量法第55条の登録がなければ希望することはできません。</t>
    <rPh sb="0" eb="2">
      <t>ソクリョウ</t>
    </rPh>
    <rPh sb="2" eb="3">
      <t>ホウ</t>
    </rPh>
    <rPh sb="3" eb="4">
      <t>ダイ</t>
    </rPh>
    <rPh sb="6" eb="7">
      <t>ジョウ</t>
    </rPh>
    <rPh sb="8" eb="10">
      <t>トウロク</t>
    </rPh>
    <rPh sb="15" eb="17">
      <t>キボウ</t>
    </rPh>
    <phoneticPr fontId="6"/>
  </si>
  <si>
    <t>建築士法第23条の登録がなければ希望することはできません。</t>
    <rPh sb="0" eb="3">
      <t>ケンチクシ</t>
    </rPh>
    <rPh sb="3" eb="4">
      <t>ホウ</t>
    </rPh>
    <rPh sb="4" eb="5">
      <t>ダイ</t>
    </rPh>
    <rPh sb="7" eb="8">
      <t>ジョウ</t>
    </rPh>
    <rPh sb="9" eb="11">
      <t>トウロク</t>
    </rPh>
    <rPh sb="16" eb="18">
      <t>キボウ</t>
    </rPh>
    <phoneticPr fontId="6"/>
  </si>
  <si>
    <t>不動産の鑑定評価に関する法律第22条の登録がなければ希望することはできません。</t>
    <rPh sb="0" eb="3">
      <t>フドウサン</t>
    </rPh>
    <rPh sb="4" eb="6">
      <t>カンテイ</t>
    </rPh>
    <rPh sb="6" eb="8">
      <t>ヒョウカ</t>
    </rPh>
    <rPh sb="9" eb="10">
      <t>カン</t>
    </rPh>
    <rPh sb="12" eb="14">
      <t>ホウリツ</t>
    </rPh>
    <rPh sb="14" eb="15">
      <t>ダイ</t>
    </rPh>
    <rPh sb="17" eb="18">
      <t>ジョウ</t>
    </rPh>
    <rPh sb="19" eb="21">
      <t>トウロク</t>
    </rPh>
    <rPh sb="26" eb="28">
      <t>キボウ</t>
    </rPh>
    <phoneticPr fontId="6"/>
  </si>
  <si>
    <t>都市計画及び地方計画</t>
    <rPh sb="2" eb="4">
      <t>ケイカク</t>
    </rPh>
    <phoneticPr fontId="6"/>
  </si>
  <si>
    <t>地質調査</t>
    <rPh sb="0" eb="2">
      <t>チシツ</t>
    </rPh>
    <rPh sb="2" eb="4">
      <t>チョウサ</t>
    </rPh>
    <phoneticPr fontId="5"/>
  </si>
  <si>
    <r>
      <t>不動産鑑定</t>
    </r>
    <r>
      <rPr>
        <sz val="11"/>
        <color rgb="FFFF0000"/>
        <rFont val="ＭＳ ゴシック"/>
        <family val="3"/>
        <charset val="128"/>
      </rPr>
      <t>*3</t>
    </r>
    <rPh sb="3" eb="5">
      <t>カンテイ</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</si>
  <si>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</si>
  <si>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</si>
  <si>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</si>
  <si>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</si>
  <si>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</si>
  <si>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</si>
  <si>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補償関係コンサルタント業務</t>
    <rPh sb="0" eb="2">
      <t>ホショウ</t>
    </rPh>
    <rPh sb="2" eb="4">
      <t>カンケイ</t>
    </rPh>
    <rPh sb="11" eb="13">
      <t>ギョウム</t>
    </rPh>
    <phoneticPr fontId="6"/>
  </si>
  <si>
    <t>河川、砂防及び海岸・海洋</t>
    <rPh sb="10" eb="12">
      <t>カイヨウ</t>
    </rPh>
    <phoneticPr fontId="6"/>
  </si>
  <si>
    <t>人数</t>
    <rPh sb="0" eb="2">
      <t>ニンズウ</t>
    </rPh>
    <phoneticPr fontId="6"/>
  </si>
  <si>
    <t>コンサル</t>
  </si>
  <si>
    <t>入札・契約権限の委任</t>
    <rPh sb="8" eb="10">
      <t>イニン</t>
    </rPh>
    <phoneticPr fontId="5"/>
  </si>
  <si>
    <t>受任者役職</t>
    <rPh sb="0" eb="3">
      <t>ジュニンシャ</t>
    </rPh>
    <phoneticPr fontId="6"/>
  </si>
  <si>
    <t>受任者氏名カナ</t>
    <rPh sb="3" eb="5">
      <t>シメイ</t>
    </rPh>
    <phoneticPr fontId="6"/>
  </si>
  <si>
    <t>受任者氏名</t>
    <rPh sb="3" eb="5">
      <t>シメイ</t>
    </rPh>
    <phoneticPr fontId="6"/>
  </si>
  <si>
    <t>自己資本額</t>
    <rPh sb="0" eb="2">
      <t>ジコ</t>
    </rPh>
    <rPh sb="2" eb="4">
      <t>シホン</t>
    </rPh>
    <rPh sb="4" eb="5">
      <t>ガク</t>
    </rPh>
    <phoneticPr fontId="5"/>
  </si>
  <si>
    <t>区分</t>
    <rPh sb="0" eb="2">
      <t>クブン</t>
    </rPh>
    <phoneticPr fontId="5"/>
  </si>
  <si>
    <t>年</t>
    <rPh sb="0" eb="1">
      <t>ネン</t>
    </rPh>
    <phoneticPr fontId="6"/>
  </si>
  <si>
    <t>営業年数</t>
    <rPh sb="0" eb="2">
      <t>エイギョウ</t>
    </rPh>
    <rPh sb="2" eb="4">
      <t>ネンスウ</t>
    </rPh>
    <phoneticPr fontId="6"/>
  </si>
  <si>
    <t>G.有資格者数</t>
    <rPh sb="2" eb="6">
      <t>ユウシカクシャ</t>
    </rPh>
    <rPh sb="6" eb="7">
      <t>スウ</t>
    </rPh>
    <phoneticPr fontId="5"/>
  </si>
  <si>
    <t>分析・解析</t>
    <rPh sb="0" eb="2">
      <t>ブンセキ</t>
    </rPh>
    <rPh sb="3" eb="5">
      <t>カイセキ</t>
    </rPh>
    <phoneticPr fontId="6"/>
  </si>
  <si>
    <t>計算業務</t>
    <rPh sb="2" eb="4">
      <t>ギョウム</t>
    </rPh>
    <phoneticPr fontId="6"/>
  </si>
  <si>
    <t>H.業務情報</t>
    <rPh sb="2" eb="4">
      <t>ギョウム</t>
    </rPh>
    <rPh sb="4" eb="6">
      <t>ジョウホウ</t>
    </rPh>
    <phoneticPr fontId="5"/>
  </si>
  <si>
    <t>登記上の所在地</t>
    <rPh sb="0" eb="3">
      <t>トウキジョウ</t>
    </rPh>
    <rPh sb="4" eb="7">
      <t>ショザイチ</t>
    </rPh>
    <phoneticPr fontId="6"/>
  </si>
  <si>
    <t>支店・営業所に入札・契約権限を委任する場合、(1)入札・契約権限の委任欄にリストから「する」を選択し、支店・営業所情報を入力してください。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</si>
  <si>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</si>
  <si>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1"/>
  </si>
  <si>
    <t>リストから選択してください。</t>
    <phoneticPr fontId="5"/>
  </si>
  <si>
    <t>半角の数字とハイフンで入力してください。保有していない場合は、入力する必要はありません。</t>
    <phoneticPr fontId="5"/>
  </si>
  <si>
    <t>項目名</t>
    <phoneticPr fontId="5"/>
  </si>
  <si>
    <t>E.経営情報</t>
    <rPh sb="2" eb="4">
      <t>ケイエイ</t>
    </rPh>
    <rPh sb="4" eb="6">
      <t>ジョウホウ</t>
    </rPh>
    <phoneticPr fontId="5"/>
  </si>
  <si>
    <t>F.測量等実績高</t>
    <rPh sb="2" eb="4">
      <t>ソクリョウ</t>
    </rPh>
    <rPh sb="4" eb="5">
      <t>トウ</t>
    </rPh>
    <rPh sb="5" eb="7">
      <t>ジッセキ</t>
    </rPh>
    <rPh sb="7" eb="8">
      <t>ダカ</t>
    </rPh>
    <phoneticPr fontId="5"/>
  </si>
  <si>
    <t>技術士</t>
  </si>
  <si>
    <t>第一種電気主任技術者</t>
  </si>
  <si>
    <t>線路主任技術者</t>
  </si>
  <si>
    <t>例)カブシキガイシャスズキグミ　正式名称を全角カタカナで入力してください。</t>
    <phoneticPr fontId="5"/>
  </si>
  <si>
    <t>例)株式会社鈴木組　正式名称で入力してください。</t>
    <phoneticPr fontId="5"/>
  </si>
  <si>
    <t>例)0000-00-0000　半角の数字とハイフンで入力してください。</t>
    <phoneticPr fontId="5"/>
  </si>
  <si>
    <t>例)所長　正式名称で入力してください。</t>
    <rPh sb="5" eb="7">
      <t>セイシキ</t>
    </rPh>
    <rPh sb="7" eb="9">
      <t>メイショウ</t>
    </rPh>
    <rPh sb="10" eb="12">
      <t>ニュウリョク</t>
    </rPh>
    <phoneticPr fontId="5"/>
  </si>
  <si>
    <t>例)2021/4/1、R3/4/1</t>
    <phoneticPr fontId="5"/>
  </si>
  <si>
    <t>合計(千円)</t>
    <rPh sb="0" eb="2">
      <t>ゴウケイ</t>
    </rPh>
    <rPh sb="3" eb="5">
      <t>センエン</t>
    </rPh>
    <phoneticPr fontId="5"/>
  </si>
  <si>
    <t>払込資本金</t>
    <rPh sb="0" eb="1">
      <t>ハラ</t>
    </rPh>
    <rPh sb="1" eb="2">
      <t>コ</t>
    </rPh>
    <rPh sb="2" eb="4">
      <t>シホン</t>
    </rPh>
    <rPh sb="4" eb="5">
      <t>キン</t>
    </rPh>
    <phoneticPr fontId="5"/>
  </si>
  <si>
    <t>準備金・積立金</t>
    <phoneticPr fontId="5"/>
  </si>
  <si>
    <t>次期繰越利益(欠損)金</t>
    <phoneticPr fontId="5"/>
  </si>
  <si>
    <t>計</t>
    <phoneticPr fontId="5"/>
  </si>
  <si>
    <t>決算後の増減額(千円）</t>
    <rPh sb="0" eb="3">
      <t>ケッサンゴ</t>
    </rPh>
    <rPh sb="4" eb="6">
      <t>ゾウゲン</t>
    </rPh>
    <rPh sb="6" eb="7">
      <t>ガク</t>
    </rPh>
    <rPh sb="8" eb="10">
      <t>センエン</t>
    </rPh>
    <phoneticPr fontId="5"/>
  </si>
  <si>
    <t>計</t>
    <rPh sb="0" eb="1">
      <t>ケイ</t>
    </rPh>
    <phoneticPr fontId="5"/>
  </si>
  <si>
    <t>剰余(欠損)金
処分(千円)</t>
    <rPh sb="0" eb="2">
      <t>ジョウヨ</t>
    </rPh>
    <rPh sb="3" eb="5">
      <t>ケッソン</t>
    </rPh>
    <rPh sb="6" eb="7">
      <t>キン</t>
    </rPh>
    <rPh sb="8" eb="10">
      <t>ショブン</t>
    </rPh>
    <rPh sb="11" eb="13">
      <t>センエン</t>
    </rPh>
    <phoneticPr fontId="5"/>
  </si>
  <si>
    <t>総職員数</t>
    <rPh sb="0" eb="4">
      <t>ソウショクインスウ</t>
    </rPh>
    <phoneticPr fontId="6"/>
  </si>
  <si>
    <t>人</t>
    <rPh sb="0" eb="1">
      <t>ヒト</t>
    </rPh>
    <phoneticPr fontId="5"/>
  </si>
  <si>
    <t>一級建築士</t>
    <phoneticPr fontId="5"/>
  </si>
  <si>
    <t>二級建築士</t>
    <phoneticPr fontId="5"/>
  </si>
  <si>
    <t>建築積算資格者</t>
    <rPh sb="0" eb="4">
      <t>ケンチクセキサン</t>
    </rPh>
    <rPh sb="4" eb="7">
      <t>シカクシャ</t>
    </rPh>
    <phoneticPr fontId="5"/>
  </si>
  <si>
    <t>測量士</t>
    <rPh sb="0" eb="3">
      <t>ソクリョウシ</t>
    </rPh>
    <phoneticPr fontId="5"/>
  </si>
  <si>
    <t>測量士捕</t>
    <rPh sb="0" eb="4">
      <t>ソクリョウシホ</t>
    </rPh>
    <phoneticPr fontId="5"/>
  </si>
  <si>
    <t>環境計量士</t>
    <rPh sb="0" eb="2">
      <t>カンキョウ</t>
    </rPh>
    <rPh sb="2" eb="5">
      <t>ケイリョウシ</t>
    </rPh>
    <phoneticPr fontId="5"/>
  </si>
  <si>
    <t>不動産鑑定士</t>
    <rPh sb="0" eb="3">
      <t>フドウサン</t>
    </rPh>
    <rPh sb="3" eb="6">
      <t>カンテイシ</t>
    </rPh>
    <phoneticPr fontId="5"/>
  </si>
  <si>
    <t>不動産鑑定士舗</t>
    <rPh sb="0" eb="3">
      <t>フドウサン</t>
    </rPh>
    <rPh sb="3" eb="7">
      <t>カンテイシホ</t>
    </rPh>
    <phoneticPr fontId="5"/>
  </si>
  <si>
    <t>土地家屋調査士</t>
    <phoneticPr fontId="5"/>
  </si>
  <si>
    <t>司法書士</t>
    <rPh sb="0" eb="4">
      <t>シホウショシ</t>
    </rPh>
    <phoneticPr fontId="5"/>
  </si>
  <si>
    <t>ＲＣＣＭ</t>
    <phoneticPr fontId="5"/>
  </si>
  <si>
    <t>地質調査技士</t>
    <rPh sb="0" eb="2">
      <t>チシツ</t>
    </rPh>
    <rPh sb="2" eb="6">
      <t>チョウサギシ</t>
    </rPh>
    <phoneticPr fontId="5"/>
  </si>
  <si>
    <t>建設部門</t>
    <phoneticPr fontId="5"/>
  </si>
  <si>
    <t>農業部門</t>
    <phoneticPr fontId="5"/>
  </si>
  <si>
    <t>水産部門</t>
    <phoneticPr fontId="5"/>
  </si>
  <si>
    <t>衛生工学部門</t>
    <rPh sb="0" eb="4">
      <t>エイセイコウガク</t>
    </rPh>
    <rPh sb="4" eb="6">
      <t>ブモン</t>
    </rPh>
    <phoneticPr fontId="5"/>
  </si>
  <si>
    <t>機械部門</t>
    <rPh sb="0" eb="2">
      <t>キカイ</t>
    </rPh>
    <rPh sb="2" eb="4">
      <t>ブモン</t>
    </rPh>
    <phoneticPr fontId="5"/>
  </si>
  <si>
    <t>情報工学部門</t>
    <rPh sb="0" eb="4">
      <t>ジョウホウコウガク</t>
    </rPh>
    <rPh sb="4" eb="6">
      <t>ブモン</t>
    </rPh>
    <phoneticPr fontId="5"/>
  </si>
  <si>
    <t>地質調査</t>
    <rPh sb="0" eb="4">
      <t>チシツチョウサ</t>
    </rPh>
    <phoneticPr fontId="5"/>
  </si>
  <si>
    <t>第一種電送交換主任技術者</t>
    <rPh sb="0" eb="3">
      <t>ダイイッシュ</t>
    </rPh>
    <rPh sb="3" eb="4">
      <t>デン</t>
    </rPh>
    <phoneticPr fontId="5"/>
  </si>
  <si>
    <t>補償業務管理士</t>
    <rPh sb="0" eb="4">
      <t>ホショウギョウム</t>
    </rPh>
    <rPh sb="4" eb="7">
      <t>カンリシ</t>
    </rPh>
    <phoneticPr fontId="5"/>
  </si>
  <si>
    <t>公共用地経験者</t>
    <rPh sb="0" eb="4">
      <t>コウキョウヨウチ</t>
    </rPh>
    <rPh sb="4" eb="7">
      <t>ケイケンシャ</t>
    </rPh>
    <phoneticPr fontId="5"/>
  </si>
  <si>
    <t>登録の
有無</t>
    <rPh sb="0" eb="2">
      <t>トウロク</t>
    </rPh>
    <rPh sb="4" eb="6">
      <t>ウム</t>
    </rPh>
    <phoneticPr fontId="4"/>
  </si>
  <si>
    <t>登録事業名</t>
    <phoneticPr fontId="5"/>
  </si>
  <si>
    <t>登録番号
例)00-00000</t>
    <phoneticPr fontId="5"/>
  </si>
  <si>
    <t>測量一般</t>
    <phoneticPr fontId="6"/>
  </si>
  <si>
    <t>測量業者</t>
    <phoneticPr fontId="5"/>
  </si>
  <si>
    <t>地図の調整</t>
    <phoneticPr fontId="6"/>
  </si>
  <si>
    <t>航空測量</t>
    <phoneticPr fontId="6"/>
  </si>
  <si>
    <t>建築関係建設コンサルタント業務</t>
    <rPh sb="0" eb="1">
      <t>ケン</t>
    </rPh>
    <rPh sb="1" eb="2">
      <t>チク</t>
    </rPh>
    <rPh sb="2" eb="4">
      <t>カンケイ</t>
    </rPh>
    <rPh sb="4" eb="6">
      <t>ケンセツ</t>
    </rPh>
    <rPh sb="13" eb="15">
      <t>ギョウム</t>
    </rPh>
    <phoneticPr fontId="6"/>
  </si>
  <si>
    <r>
      <t>建築一般</t>
    </r>
    <r>
      <rPr>
        <sz val="11"/>
        <color rgb="FFFF0000"/>
        <rFont val="ＭＳ ゴシック"/>
        <family val="3"/>
        <charset val="128"/>
      </rPr>
      <t>*2</t>
    </r>
    <phoneticPr fontId="6"/>
  </si>
  <si>
    <t>建築士事務所</t>
    <phoneticPr fontId="5"/>
  </si>
  <si>
    <t>意匠</t>
    <phoneticPr fontId="6"/>
  </si>
  <si>
    <t>構造</t>
    <phoneticPr fontId="6"/>
  </si>
  <si>
    <t>調査</t>
    <phoneticPr fontId="6"/>
  </si>
  <si>
    <t>土木関係建設コンサルタント業務</t>
    <rPh sb="0" eb="1">
      <t>ツチ</t>
    </rPh>
    <rPh sb="1" eb="2">
      <t>モク</t>
    </rPh>
    <rPh sb="2" eb="4">
      <t>カンケイ</t>
    </rPh>
    <rPh sb="4" eb="6">
      <t>ケンセツ</t>
    </rPh>
    <rPh sb="13" eb="15">
      <t>ギョウム</t>
    </rPh>
    <phoneticPr fontId="5"/>
  </si>
  <si>
    <t>建設コンサルタント</t>
    <rPh sb="0" eb="2">
      <t>ケンセツ</t>
    </rPh>
    <phoneticPr fontId="5"/>
  </si>
  <si>
    <t>建設コンサルタント</t>
    <phoneticPr fontId="5"/>
  </si>
  <si>
    <t>港湾及び空港</t>
    <phoneticPr fontId="6"/>
  </si>
  <si>
    <t>電力土木</t>
    <phoneticPr fontId="6"/>
  </si>
  <si>
    <t>道路</t>
    <phoneticPr fontId="6"/>
  </si>
  <si>
    <t>鉄道</t>
    <phoneticPr fontId="6"/>
  </si>
  <si>
    <t>上水道及び工業用水</t>
    <phoneticPr fontId="6"/>
  </si>
  <si>
    <t>下水道</t>
    <phoneticPr fontId="6"/>
  </si>
  <si>
    <t>農業土木</t>
    <phoneticPr fontId="6"/>
  </si>
  <si>
    <t>森林土木</t>
    <phoneticPr fontId="6"/>
  </si>
  <si>
    <t>水産土木</t>
    <phoneticPr fontId="6"/>
  </si>
  <si>
    <t>廃棄物</t>
    <phoneticPr fontId="6"/>
  </si>
  <si>
    <t>造園</t>
    <phoneticPr fontId="6"/>
  </si>
  <si>
    <t>地質</t>
    <phoneticPr fontId="6"/>
  </si>
  <si>
    <t>土質及び基礎</t>
    <phoneticPr fontId="6"/>
  </si>
  <si>
    <t>鋼構造及びコンクリート</t>
    <phoneticPr fontId="6"/>
  </si>
  <si>
    <t>トンネル</t>
    <phoneticPr fontId="6"/>
  </si>
  <si>
    <t>施工計画、施工設備及び積算</t>
    <phoneticPr fontId="6"/>
  </si>
  <si>
    <t>建設環境</t>
    <phoneticPr fontId="6"/>
  </si>
  <si>
    <t>交通量調査</t>
    <phoneticPr fontId="6"/>
  </si>
  <si>
    <t>環境調査</t>
    <phoneticPr fontId="6"/>
  </si>
  <si>
    <t>経済調査</t>
    <phoneticPr fontId="6"/>
  </si>
  <si>
    <t>宅地造成</t>
    <phoneticPr fontId="6"/>
  </si>
  <si>
    <t>電算関係</t>
    <phoneticPr fontId="6"/>
  </si>
  <si>
    <t>資料等整理</t>
    <phoneticPr fontId="6"/>
  </si>
  <si>
    <t>施工管理</t>
    <phoneticPr fontId="6"/>
  </si>
  <si>
    <t>地質調査業者</t>
    <phoneticPr fontId="5"/>
  </si>
  <si>
    <t>補償コンサルタント</t>
    <rPh sb="0" eb="2">
      <t>ホショウ</t>
    </rPh>
    <phoneticPr fontId="5"/>
  </si>
  <si>
    <t>土地調査</t>
    <phoneticPr fontId="6"/>
  </si>
  <si>
    <t>補償コンサルタント</t>
    <phoneticPr fontId="5"/>
  </si>
  <si>
    <t>土地評価</t>
    <phoneticPr fontId="6"/>
  </si>
  <si>
    <t>物件</t>
    <phoneticPr fontId="6"/>
  </si>
  <si>
    <t>機械工作物</t>
    <phoneticPr fontId="6"/>
  </si>
  <si>
    <t>営業補償・特殊補償</t>
    <rPh sb="2" eb="4">
      <t>ホショウ</t>
    </rPh>
    <phoneticPr fontId="6"/>
  </si>
  <si>
    <t>事業損失</t>
    <phoneticPr fontId="6"/>
  </si>
  <si>
    <t>補償関連</t>
    <phoneticPr fontId="6"/>
  </si>
  <si>
    <t>不動産鑑定業者</t>
    <phoneticPr fontId="5"/>
  </si>
  <si>
    <t>司法書士</t>
    <phoneticPr fontId="5"/>
  </si>
  <si>
    <t>計量証明事業者</t>
    <phoneticPr fontId="5"/>
  </si>
  <si>
    <t>*1</t>
    <phoneticPr fontId="6"/>
  </si>
  <si>
    <t>*2</t>
    <phoneticPr fontId="6"/>
  </si>
  <si>
    <t>*3</t>
    <phoneticPr fontId="6"/>
  </si>
  <si>
    <t>土地家屋調査士</t>
    <rPh sb="0" eb="4">
      <t>トチカオク</t>
    </rPh>
    <rPh sb="4" eb="7">
      <t>チョウサシ</t>
    </rPh>
    <phoneticPr fontId="5"/>
  </si>
  <si>
    <t>登記手続等</t>
    <rPh sb="0" eb="4">
      <t>トウキテツヅ</t>
    </rPh>
    <rPh sb="4" eb="5">
      <t>トウ</t>
    </rPh>
    <phoneticPr fontId="5"/>
  </si>
  <si>
    <t>建設機械</t>
    <rPh sb="0" eb="2">
      <t>ケンセツ</t>
    </rPh>
    <rPh sb="2" eb="4">
      <t>キカイ</t>
    </rPh>
    <phoneticPr fontId="6"/>
  </si>
  <si>
    <t>養父市 競争入札参加資格審査申請書【測量・建設コンサルタント】</t>
    <rPh sb="0" eb="2">
      <t>ヤブ</t>
    </rPh>
    <rPh sb="2" eb="3">
      <t>シ</t>
    </rPh>
    <rPh sb="4" eb="6">
      <t>キョウソウ</t>
    </rPh>
    <rPh sb="6" eb="8">
      <t>ニュウサツ</t>
    </rPh>
    <rPh sb="8" eb="10">
      <t>サンカ</t>
    </rPh>
    <rPh sb="10" eb="12">
      <t>シカク</t>
    </rPh>
    <rPh sb="12" eb="14">
      <t>シンサ</t>
    </rPh>
    <rPh sb="14" eb="17">
      <t>シンセイショ</t>
    </rPh>
    <rPh sb="18" eb="20">
      <t>ソクリョウ</t>
    </rPh>
    <rPh sb="21" eb="23">
      <t>ケンセツ</t>
    </rPh>
    <phoneticPr fontId="5"/>
  </si>
  <si>
    <t>令和4、5年度において、測量・建設コンサルタントに係る競争に参加する資格の審査を申請します。</t>
    <rPh sb="0" eb="2">
      <t>レイワ</t>
    </rPh>
    <rPh sb="5" eb="7">
      <t>ネンド</t>
    </rPh>
    <rPh sb="12" eb="14">
      <t>ソクリョウ</t>
    </rPh>
    <rPh sb="15" eb="17">
      <t>ケンセツ</t>
    </rPh>
    <rPh sb="25" eb="26">
      <t>カカ</t>
    </rPh>
    <rPh sb="27" eb="29">
      <t>キョウソウ</t>
    </rPh>
    <rPh sb="30" eb="32">
      <t>サンカ</t>
    </rPh>
    <rPh sb="34" eb="36">
      <t>シカク</t>
    </rPh>
    <rPh sb="37" eb="39">
      <t>シンサ</t>
    </rPh>
    <rPh sb="40" eb="42">
      <t>シンセイ</t>
    </rPh>
    <phoneticPr fontId="5"/>
  </si>
  <si>
    <t>例)株式会社鈴木組　関西営業所
正式名称で入力してください。支店・営業所名は、１文字空けて入力してください。</t>
    <rPh sb="10" eb="12">
      <t>カンサイ</t>
    </rPh>
    <phoneticPr fontId="5"/>
  </si>
  <si>
    <t>直前決算額
（千円）</t>
    <rPh sb="0" eb="2">
      <t>チョクゼン</t>
    </rPh>
    <rPh sb="2" eb="4">
      <t>ケッサン</t>
    </rPh>
    <rPh sb="4" eb="5">
      <t>ガク</t>
    </rPh>
    <rPh sb="7" eb="9">
      <t>センエン</t>
    </rPh>
    <phoneticPr fontId="6"/>
  </si>
  <si>
    <t>前々年度分の業務期間</t>
    <rPh sb="0" eb="2">
      <t>マエマエ</t>
    </rPh>
    <rPh sb="2" eb="3">
      <t>ドシ</t>
    </rPh>
    <rPh sb="3" eb="4">
      <t>ド</t>
    </rPh>
    <rPh sb="4" eb="5">
      <t>ブン</t>
    </rPh>
    <rPh sb="6" eb="8">
      <t>ギョウム</t>
    </rPh>
    <rPh sb="8" eb="10">
      <t>キカン</t>
    </rPh>
    <phoneticPr fontId="6"/>
  </si>
  <si>
    <t>前年度分の業務期間</t>
    <rPh sb="0" eb="3">
      <t>ゼンネンド</t>
    </rPh>
    <rPh sb="3" eb="4">
      <t>ブン</t>
    </rPh>
    <rPh sb="5" eb="7">
      <t>ギョウム</t>
    </rPh>
    <rPh sb="7" eb="9">
      <t>キカン</t>
    </rPh>
    <phoneticPr fontId="6"/>
  </si>
  <si>
    <t>直前2年間の
年間平均実績高（千円）</t>
    <rPh sb="0" eb="2">
      <t>チョクゼン</t>
    </rPh>
    <rPh sb="3" eb="4">
      <t>ネン</t>
    </rPh>
    <rPh sb="4" eb="5">
      <t>カン</t>
    </rPh>
    <rPh sb="7" eb="9">
      <t>ネンカン</t>
    </rPh>
    <rPh sb="9" eb="11">
      <t>ヘイキン</t>
    </rPh>
    <rPh sb="11" eb="13">
      <t>ジッセキ</t>
    </rPh>
    <rPh sb="13" eb="14">
      <t>ダカ</t>
    </rPh>
    <rPh sb="15" eb="17">
      <t>センエン</t>
    </rPh>
    <phoneticPr fontId="5"/>
  </si>
  <si>
    <t>前々年度分決算
（千円）</t>
    <rPh sb="0" eb="2">
      <t>マエマエ</t>
    </rPh>
    <rPh sb="2" eb="3">
      <t>ドシ</t>
    </rPh>
    <rPh sb="3" eb="4">
      <t>ド</t>
    </rPh>
    <rPh sb="4" eb="5">
      <t>ブン</t>
    </rPh>
    <rPh sb="5" eb="7">
      <t>ケッサン</t>
    </rPh>
    <rPh sb="9" eb="11">
      <t>センエン</t>
    </rPh>
    <phoneticPr fontId="6"/>
  </si>
  <si>
    <t>前年度分決算（千円）</t>
    <rPh sb="0" eb="2">
      <t>ゼンネン</t>
    </rPh>
    <rPh sb="2" eb="3">
      <t>ド</t>
    </rPh>
    <rPh sb="3" eb="4">
      <t>ブン</t>
    </rPh>
    <rPh sb="4" eb="6">
      <t>ケッサン</t>
    </rPh>
    <rPh sb="7" eb="9">
      <t>センエン</t>
    </rPh>
    <phoneticPr fontId="5"/>
  </si>
  <si>
    <t>参加を希望する業種の契約実績高を入力してください。</t>
    <rPh sb="0" eb="2">
      <t>サンカ</t>
    </rPh>
    <rPh sb="3" eb="5">
      <t>キボウ</t>
    </rPh>
    <rPh sb="7" eb="9">
      <t>ギョウシュ</t>
    </rPh>
    <rPh sb="10" eb="15">
      <t>ケイヤクジッセキダカ</t>
    </rPh>
    <rPh sb="16" eb="18">
      <t>ニュウリョク</t>
    </rPh>
    <phoneticPr fontId="5"/>
  </si>
  <si>
    <t>工事監理（建築）</t>
    <rPh sb="2" eb="4">
      <t>カンリ</t>
    </rPh>
    <phoneticPr fontId="4"/>
  </si>
  <si>
    <t>工事監理（電気）</t>
    <rPh sb="2" eb="4">
      <t>カンリ</t>
    </rPh>
    <phoneticPr fontId="4"/>
  </si>
  <si>
    <t>工事監理（機械）</t>
    <rPh sb="2" eb="4">
      <t>カンリ</t>
    </rPh>
    <phoneticPr fontId="4"/>
  </si>
  <si>
    <t>補償関係コンサルタント業務</t>
    <rPh sb="2" eb="4">
      <t>カンケイ</t>
    </rPh>
    <phoneticPr fontId="5"/>
  </si>
  <si>
    <t>しない</t>
  </si>
  <si>
    <t>例)1000001　「-（ハイフン）」を使わず7桁の数字のみで入力してください。</t>
    <rPh sb="20" eb="21">
      <t>ツカ</t>
    </rPh>
    <phoneticPr fontId="5"/>
  </si>
  <si>
    <t>一級土木施工管理技士</t>
    <rPh sb="2" eb="4">
      <t>ドボク</t>
    </rPh>
    <rPh sb="4" eb="6">
      <t>セコウ</t>
    </rPh>
    <rPh sb="6" eb="10">
      <t>カンリギシ</t>
    </rPh>
    <phoneticPr fontId="5"/>
  </si>
  <si>
    <t>二級土木施工管理技士</t>
    <rPh sb="2" eb="10">
      <t>ドボクセコウカンリギシ</t>
    </rPh>
    <phoneticPr fontId="5"/>
  </si>
  <si>
    <t>電気・電子</t>
  </si>
  <si>
    <t>登記、または住民票上の所在地と「(2)所在地」が一致しているかどうかを、リストから選択してください。</t>
    <phoneticPr fontId="5"/>
  </si>
  <si>
    <t>この申請書の事務手続きをした方、または内容を説明できる方の情報を入力してください。申請書の確認で問い合わせをする場合があります。</t>
    <phoneticPr fontId="5"/>
  </si>
  <si>
    <t>養父市</t>
  </si>
  <si>
    <t>例)10　営業年数を入力してください。創業から申請日まで（組織変更、合併等による期間の通算可）。
１年に満たない場合は0を入力してください。</t>
    <phoneticPr fontId="5"/>
  </si>
  <si>
    <t>例)カブシキガイシャスズキグミ　カンサイエイギョウショ
正式名称を全角カタカナで入力してください。支店・営業所名は、１文字空けて入力してください。</t>
    <phoneticPr fontId="5"/>
  </si>
  <si>
    <t>一致する</t>
  </si>
  <si>
    <t>業務を希望する場合、希望、登録の有無、登録番号、登録年月日欄を入力してください。
希望、登録の有無欄は、リストから選択してください。</t>
    <rPh sb="0" eb="2">
      <t>ギョウム</t>
    </rPh>
    <rPh sb="3" eb="5">
      <t>キボウ</t>
    </rPh>
    <rPh sb="7" eb="9">
      <t>バアイ</t>
    </rPh>
    <rPh sb="10" eb="12">
      <t>キボウ</t>
    </rPh>
    <rPh sb="13" eb="15">
      <t>トウロク</t>
    </rPh>
    <rPh sb="16" eb="18">
      <t>ウム</t>
    </rPh>
    <rPh sb="19" eb="21">
      <t>トウロク</t>
    </rPh>
    <rPh sb="21" eb="23">
      <t>バンゴウ</t>
    </rPh>
    <rPh sb="24" eb="26">
      <t>トウロク</t>
    </rPh>
    <rPh sb="26" eb="29">
      <t>ネンガッピ</t>
    </rPh>
    <rPh sb="29" eb="30">
      <t>ラン</t>
    </rPh>
    <rPh sb="31" eb="33">
      <t>ニュウリョク</t>
    </rPh>
    <rPh sb="41" eb="43">
      <t>キボウ</t>
    </rPh>
    <rPh sb="44" eb="46">
      <t>トウロク</t>
    </rPh>
    <rPh sb="47" eb="49">
      <t>ウム</t>
    </rPh>
    <rPh sb="49" eb="50">
      <t>ラン</t>
    </rPh>
    <rPh sb="57" eb="59">
      <t>センタク</t>
    </rPh>
    <phoneticPr fontId="6"/>
  </si>
  <si>
    <t>建築設備士</t>
    <rPh sb="0" eb="2">
      <t>ケンチク</t>
    </rPh>
    <rPh sb="4" eb="5">
      <t>シ</t>
    </rPh>
    <phoneticPr fontId="5"/>
  </si>
  <si>
    <t>総合技術監理部門</t>
    <rPh sb="0" eb="4">
      <t>ソウゴウギジュツ</t>
    </rPh>
    <rPh sb="4" eb="6">
      <t>カンリ</t>
    </rPh>
    <rPh sb="6" eb="8">
      <t>ブモン</t>
    </rPh>
    <phoneticPr fontId="5"/>
  </si>
  <si>
    <t>森林部門</t>
    <rPh sb="0" eb="2">
      <t>シンリン</t>
    </rPh>
    <rPh sb="2" eb="4">
      <t>ブモン</t>
    </rPh>
    <phoneticPr fontId="5"/>
  </si>
  <si>
    <t>上下水道部門</t>
    <rPh sb="0" eb="2">
      <t>ジョウゲ</t>
    </rPh>
    <rPh sb="2" eb="4">
      <t>スイドウ</t>
    </rPh>
    <rPh sb="4" eb="6">
      <t>ブモン</t>
    </rPh>
    <phoneticPr fontId="5"/>
  </si>
  <si>
    <t>電気・電子部門</t>
    <rPh sb="0" eb="2">
      <t>デンキ</t>
    </rPh>
    <rPh sb="3" eb="5">
      <t>デンシ</t>
    </rPh>
    <rPh sb="5" eb="7">
      <t>ブモン</t>
    </rPh>
    <phoneticPr fontId="5"/>
  </si>
  <si>
    <t>機械設備積算</t>
    <rPh sb="0" eb="2">
      <t>キカイ</t>
    </rPh>
    <rPh sb="2" eb="4">
      <t>セツビ</t>
    </rPh>
    <phoneticPr fontId="12"/>
  </si>
  <si>
    <t>電気設備積算</t>
    <rPh sb="2" eb="4">
      <t>セツビ</t>
    </rPh>
    <phoneticPr fontId="6"/>
  </si>
  <si>
    <t>構造設計一級建築士</t>
    <phoneticPr fontId="5"/>
  </si>
  <si>
    <t>設備設計一級建築士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</si>
</sst>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_);[Red]\(#,##0\)"/>
    <numFmt numFmtId="185" formatCode="0000000"/>
  </numFmts>
  <fonts count="28"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i/>
      <sz val="11"/>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theme="1" tint="4.9989318521683403E-2"/>
      <name val="ＭＳ ゴシック"/>
      <family val="3"/>
      <charset val="128"/>
    </font>
    <font>
      <b/>
      <sz val="10"/>
      <color rgb="FFFF0000"/>
      <name val="ＭＳ ゴシック"/>
      <family val="3"/>
      <charset val="128"/>
    </font>
    <font>
      <b/>
      <sz val="11"/>
      <color rgb="FFFF0000"/>
      <name val="ＭＳ ゴシック"/>
      <family val="3"/>
      <charset val="128"/>
    </font>
    <font>
      <sz val="10"/>
      <color theme="1"/>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thin">
        <color indexed="64"/>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thin">
        <color indexed="64"/>
      </left>
      <right style="thin">
        <color indexed="64"/>
      </right>
      <top/>
      <bottom/>
      <diagonal/>
    </border>
    <border>
      <left style="hair">
        <color auto="1"/>
      </left>
      <right style="hair">
        <color auto="1"/>
      </right>
      <top style="hair">
        <color auto="1"/>
      </top>
      <bottom style="thin">
        <color auto="1"/>
      </bottom>
      <diagonal/>
    </border>
    <border>
      <left/>
      <right style="thin">
        <color indexed="64"/>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thin">
        <color indexed="64"/>
      </top>
      <bottom style="hair">
        <color auto="1"/>
      </bottom>
      <diagonal/>
    </border>
    <border>
      <left style="thin">
        <color indexed="64"/>
      </left>
      <right style="hair">
        <color indexed="64"/>
      </right>
      <top style="hair">
        <color indexed="64"/>
      </top>
      <bottom style="thin">
        <color indexed="64"/>
      </bottom>
      <diagonal/>
    </border>
  </borders>
  <cellStyleXfs count="21">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539">
    <xf numFmtId="0" fontId="0" fillId="0" borderId="0" xfId="0">
      <alignment vertical="center"/>
    </xf>
    <xf numFmtId="0" fontId="4" fillId="0" borderId="0" xfId="3" applyFont="1" applyFill="1">
      <alignment vertical="center"/>
    </xf>
    <xf numFmtId="0" fontId="4" fillId="0" borderId="0" xfId="2" applyFont="1" applyFill="1" applyProtection="1">
      <alignment vertical="center"/>
    </xf>
    <xf numFmtId="0" fontId="4" fillId="0" borderId="0" xfId="7" applyFont="1" applyFill="1" applyProtection="1">
      <alignment vertical="center"/>
    </xf>
    <xf numFmtId="179" fontId="4" fillId="0" borderId="0" xfId="2" applyNumberFormat="1" applyFont="1" applyFill="1" applyAlignment="1" applyProtection="1">
      <alignment vertical="top"/>
    </xf>
    <xf numFmtId="0" fontId="13" fillId="0" borderId="0" xfId="3" applyFont="1" applyFill="1" applyProtection="1">
      <alignment vertical="center"/>
    </xf>
    <xf numFmtId="0" fontId="17" fillId="0" borderId="27" xfId="0" applyFont="1" applyFill="1" applyBorder="1" applyProtection="1">
      <alignment vertical="center"/>
    </xf>
    <xf numFmtId="0" fontId="4" fillId="0" borderId="23" xfId="0" applyFont="1" applyFill="1" applyBorder="1" applyProtection="1">
      <alignment vertical="center"/>
    </xf>
    <xf numFmtId="0" fontId="4" fillId="0" borderId="26" xfId="0" applyFont="1" applyFill="1" applyBorder="1" applyProtection="1">
      <alignment vertical="center"/>
    </xf>
    <xf numFmtId="180" fontId="4" fillId="0" borderId="27" xfId="0" applyNumberFormat="1" applyFont="1" applyFill="1" applyBorder="1" applyProtection="1">
      <alignment vertical="center"/>
    </xf>
    <xf numFmtId="180" fontId="4" fillId="0" borderId="0" xfId="0" applyNumberFormat="1" applyFont="1" applyFill="1" applyBorder="1" applyProtection="1">
      <alignment vertical="center"/>
    </xf>
    <xf numFmtId="0" fontId="4" fillId="0" borderId="29" xfId="0" applyFont="1" applyFill="1" applyBorder="1" applyProtection="1">
      <alignment vertical="center"/>
    </xf>
    <xf numFmtId="0" fontId="15" fillId="0" borderId="0" xfId="0" applyFont="1" applyFill="1" applyBorder="1" applyAlignment="1" applyProtection="1">
      <alignment horizontal="right" vertical="top"/>
    </xf>
    <xf numFmtId="0" fontId="4" fillId="0" borderId="27" xfId="0" applyFont="1" applyFill="1" applyBorder="1" applyProtection="1">
      <alignment vertical="center"/>
    </xf>
    <xf numFmtId="0" fontId="4" fillId="0" borderId="24" xfId="0" applyFont="1" applyFill="1" applyBorder="1" applyProtection="1">
      <alignment vertical="center"/>
    </xf>
    <xf numFmtId="0" fontId="16" fillId="0" borderId="20" xfId="0" applyFont="1" applyFill="1" applyBorder="1" applyAlignment="1" applyProtection="1">
      <alignment vertical="top"/>
    </xf>
    <xf numFmtId="0" fontId="4" fillId="0" borderId="21" xfId="0" applyFont="1" applyFill="1" applyBorder="1" applyProtection="1">
      <alignment vertical="center"/>
    </xf>
    <xf numFmtId="0" fontId="16" fillId="0" borderId="0" xfId="0" applyFont="1" applyFill="1" applyBorder="1" applyAlignment="1" applyProtection="1">
      <alignment vertical="top"/>
    </xf>
    <xf numFmtId="0" fontId="18" fillId="0" borderId="27" xfId="0" applyFont="1" applyFill="1" applyBorder="1" applyProtection="1">
      <alignment vertical="center"/>
    </xf>
    <xf numFmtId="0" fontId="18" fillId="0" borderId="0" xfId="0" applyFont="1" applyFill="1" applyBorder="1" applyProtection="1">
      <alignment vertical="center"/>
    </xf>
    <xf numFmtId="49" fontId="15" fillId="0" borderId="0" xfId="0" applyNumberFormat="1" applyFont="1" applyFill="1" applyBorder="1" applyAlignment="1" applyProtection="1">
      <alignment horizontal="right" vertical="top"/>
    </xf>
    <xf numFmtId="181" fontId="15" fillId="0" borderId="0" xfId="0" applyNumberFormat="1" applyFont="1" applyFill="1" applyBorder="1" applyAlignment="1" applyProtection="1">
      <alignment horizontal="right" vertical="top"/>
    </xf>
    <xf numFmtId="180" fontId="4" fillId="0" borderId="17" xfId="0" applyNumberFormat="1" applyFont="1" applyFill="1" applyBorder="1" applyProtection="1">
      <alignment vertical="center"/>
    </xf>
    <xf numFmtId="180" fontId="4" fillId="0" borderId="16" xfId="0" applyNumberFormat="1" applyFont="1" applyFill="1" applyBorder="1" applyProtection="1">
      <alignment vertical="center"/>
    </xf>
    <xf numFmtId="49" fontId="16" fillId="0" borderId="20" xfId="0" applyNumberFormat="1" applyFont="1" applyFill="1" applyBorder="1" applyAlignment="1" applyProtection="1">
      <alignment vertical="top"/>
    </xf>
    <xf numFmtId="0" fontId="4" fillId="0" borderId="0" xfId="3" applyNumberFormat="1" applyFont="1" applyFill="1" applyProtection="1">
      <alignment vertical="center"/>
    </xf>
    <xf numFmtId="0" fontId="17" fillId="0" borderId="0" xfId="0" applyFont="1" applyFill="1" applyBorder="1" applyProtection="1">
      <alignment vertical="center"/>
    </xf>
    <xf numFmtId="0" fontId="4" fillId="0" borderId="0" xfId="3" applyFont="1" applyFill="1" applyProtection="1">
      <alignment vertical="center"/>
    </xf>
    <xf numFmtId="0" fontId="4" fillId="0" borderId="0" xfId="2" applyFont="1">
      <alignment vertical="center"/>
    </xf>
    <xf numFmtId="0" fontId="15" fillId="0" borderId="0" xfId="0" applyFont="1">
      <alignment vertical="center"/>
    </xf>
    <xf numFmtId="0" fontId="15" fillId="0" borderId="0" xfId="0" applyFont="1" applyAlignment="1">
      <alignment horizontal="right" vertical="top"/>
    </xf>
    <xf numFmtId="49" fontId="15" fillId="0" borderId="0" xfId="0" applyNumberFormat="1" applyFont="1" applyAlignment="1">
      <alignment horizontal="right" vertical="top"/>
    </xf>
    <xf numFmtId="181" fontId="15" fillId="0" borderId="0" xfId="0" applyNumberFormat="1" applyFont="1" applyAlignment="1">
      <alignment horizontal="right" vertical="top"/>
    </xf>
    <xf numFmtId="177" fontId="15" fillId="0" borderId="0" xfId="0" applyNumberFormat="1" applyFont="1" applyAlignment="1">
      <alignment horizontal="right" vertical="top"/>
    </xf>
    <xf numFmtId="0" fontId="17" fillId="0" borderId="27" xfId="0" applyFont="1" applyBorder="1">
      <alignment vertical="center"/>
    </xf>
    <xf numFmtId="180" fontId="4" fillId="0" borderId="0" xfId="0" applyNumberFormat="1" applyFont="1">
      <alignment vertical="center"/>
    </xf>
    <xf numFmtId="0" fontId="4" fillId="0" borderId="23" xfId="0" applyFont="1" applyBorder="1">
      <alignment vertical="center"/>
    </xf>
    <xf numFmtId="0" fontId="4" fillId="0" borderId="26" xfId="0" applyFont="1" applyBorder="1">
      <alignment vertical="center"/>
    </xf>
    <xf numFmtId="180" fontId="4" fillId="0" borderId="27" xfId="0" applyNumberFormat="1" applyFont="1" applyBorder="1">
      <alignment vertical="center"/>
    </xf>
    <xf numFmtId="0" fontId="4" fillId="0" borderId="29" xfId="3" applyFont="1" applyBorder="1">
      <alignment vertical="center"/>
    </xf>
    <xf numFmtId="0" fontId="4" fillId="0" borderId="29" xfId="0" applyFont="1" applyBorder="1">
      <alignment vertical="center"/>
    </xf>
    <xf numFmtId="0" fontId="4" fillId="0" borderId="0" xfId="0" applyFont="1" applyBorder="1">
      <alignment vertical="center"/>
    </xf>
    <xf numFmtId="0" fontId="4" fillId="0" borderId="27" xfId="0" applyFont="1" applyBorder="1">
      <alignment vertical="center"/>
    </xf>
    <xf numFmtId="0" fontId="4" fillId="0" borderId="0" xfId="3" applyFont="1" applyFill="1" applyBorder="1" applyAlignment="1" applyProtection="1">
      <alignment vertical="center"/>
    </xf>
    <xf numFmtId="0" fontId="4" fillId="0" borderId="24" xfId="0" applyFont="1" applyBorder="1">
      <alignment vertical="center"/>
    </xf>
    <xf numFmtId="0" fontId="4" fillId="0" borderId="20" xfId="0" applyFont="1" applyBorder="1">
      <alignment vertical="center"/>
    </xf>
    <xf numFmtId="0" fontId="16" fillId="0" borderId="20" xfId="0" applyFont="1" applyBorder="1" applyAlignment="1">
      <alignment vertical="top"/>
    </xf>
    <xf numFmtId="0" fontId="16" fillId="0" borderId="0" xfId="0" applyFont="1" applyAlignment="1">
      <alignment vertical="top"/>
    </xf>
    <xf numFmtId="0" fontId="4" fillId="0" borderId="0" xfId="3" applyFont="1" applyBorder="1">
      <alignment vertical="center"/>
    </xf>
    <xf numFmtId="180" fontId="4" fillId="0" borderId="3" xfId="13" applyNumberFormat="1" applyFont="1" applyBorder="1">
      <alignment vertical="center"/>
    </xf>
    <xf numFmtId="0" fontId="4" fillId="0" borderId="26" xfId="13" applyFont="1" applyBorder="1">
      <alignment vertical="center"/>
    </xf>
    <xf numFmtId="180" fontId="4" fillId="0" borderId="42" xfId="13" applyNumberFormat="1" applyFont="1" applyBorder="1">
      <alignment vertical="center"/>
    </xf>
    <xf numFmtId="0" fontId="4" fillId="0" borderId="12" xfId="7" applyFont="1" applyBorder="1">
      <alignment vertical="center"/>
    </xf>
    <xf numFmtId="180" fontId="4" fillId="0" borderId="46" xfId="13" applyNumberFormat="1" applyFont="1" applyBorder="1">
      <alignment vertical="center"/>
    </xf>
    <xf numFmtId="180" fontId="4" fillId="0" borderId="45" xfId="13" applyNumberFormat="1" applyFont="1" applyBorder="1">
      <alignment vertical="center"/>
    </xf>
    <xf numFmtId="0" fontId="16" fillId="0" borderId="29" xfId="0" applyFont="1" applyBorder="1" applyAlignment="1">
      <alignment vertical="top"/>
    </xf>
    <xf numFmtId="180" fontId="15" fillId="0" borderId="0" xfId="0" applyNumberFormat="1" applyFont="1" applyAlignment="1">
      <alignment vertical="center"/>
    </xf>
    <xf numFmtId="180" fontId="15" fillId="0" borderId="29" xfId="0" applyNumberFormat="1" applyFont="1" applyBorder="1" applyAlignment="1">
      <alignment vertical="center"/>
    </xf>
    <xf numFmtId="49" fontId="4" fillId="0" borderId="0" xfId="3" applyNumberFormat="1" applyFont="1">
      <alignment vertical="center"/>
    </xf>
    <xf numFmtId="49" fontId="4" fillId="0" borderId="23" xfId="0" applyNumberFormat="1" applyFont="1" applyBorder="1">
      <alignment vertical="center"/>
    </xf>
    <xf numFmtId="0" fontId="19" fillId="0" borderId="0" xfId="2" applyFont="1">
      <alignment vertical="center"/>
    </xf>
    <xf numFmtId="0" fontId="19" fillId="0" borderId="27" xfId="0" applyFont="1" applyBorder="1">
      <alignment vertical="center"/>
    </xf>
    <xf numFmtId="0" fontId="19" fillId="0" borderId="29" xfId="0" applyFont="1" applyBorder="1">
      <alignment vertical="center"/>
    </xf>
    <xf numFmtId="0" fontId="19" fillId="0" borderId="0" xfId="3" applyFont="1">
      <alignment vertical="center"/>
    </xf>
    <xf numFmtId="0" fontId="4" fillId="0" borderId="0" xfId="3" applyFont="1">
      <alignment vertical="center"/>
    </xf>
    <xf numFmtId="0" fontId="4" fillId="0" borderId="0" xfId="0" applyFont="1">
      <alignment vertical="center"/>
    </xf>
    <xf numFmtId="0" fontId="4" fillId="0" borderId="0" xfId="0" applyFont="1" applyFill="1" applyBorder="1" applyProtection="1">
      <alignment vertical="center"/>
    </xf>
    <xf numFmtId="0" fontId="4" fillId="0" borderId="20" xfId="0" applyFont="1" applyFill="1" applyBorder="1" applyProtection="1">
      <alignment vertical="center"/>
    </xf>
    <xf numFmtId="0" fontId="4" fillId="0" borderId="0" xfId="3" applyFont="1" applyFill="1" applyBorder="1" applyProtection="1">
      <alignment vertical="center"/>
    </xf>
    <xf numFmtId="0" fontId="19" fillId="0" borderId="0" xfId="0" applyFont="1">
      <alignment vertical="center"/>
    </xf>
    <xf numFmtId="0" fontId="17" fillId="0" borderId="0" xfId="0" applyFont="1">
      <alignment vertical="center"/>
    </xf>
    <xf numFmtId="0" fontId="4" fillId="0" borderId="0" xfId="0" applyFont="1" applyFill="1" applyBorder="1">
      <alignment vertical="center"/>
    </xf>
    <xf numFmtId="0" fontId="4" fillId="0" borderId="0" xfId="2" applyFont="1" applyBorder="1">
      <alignment vertical="center"/>
    </xf>
    <xf numFmtId="0" fontId="4" fillId="0" borderId="0" xfId="3" applyFont="1" applyFill="1" applyBorder="1" applyProtection="1">
      <alignment vertical="center"/>
    </xf>
    <xf numFmtId="0" fontId="4" fillId="0" borderId="23" xfId="0" applyNumberFormat="1" applyFont="1" applyFill="1" applyBorder="1" applyAlignment="1" applyProtection="1">
      <alignment horizontal="left" vertical="center"/>
    </xf>
    <xf numFmtId="49" fontId="4" fillId="0" borderId="23" xfId="2" applyNumberFormat="1" applyFont="1" applyFill="1" applyBorder="1" applyAlignment="1" applyProtection="1">
      <alignment horizontal="right" vertical="center"/>
    </xf>
    <xf numFmtId="178" fontId="4" fillId="0" borderId="23" xfId="2" applyNumberFormat="1" applyFont="1" applyFill="1" applyBorder="1" applyAlignment="1" applyProtection="1">
      <alignment horizontal="right" vertical="center"/>
    </xf>
    <xf numFmtId="0" fontId="4" fillId="0" borderId="0" xfId="3" applyFont="1">
      <alignment vertical="center"/>
    </xf>
    <xf numFmtId="0" fontId="4" fillId="0" borderId="0" xfId="0" applyFont="1">
      <alignment vertical="center"/>
    </xf>
    <xf numFmtId="49" fontId="16" fillId="0" borderId="0" xfId="0" applyNumberFormat="1" applyFont="1" applyAlignment="1">
      <alignment vertical="top"/>
    </xf>
    <xf numFmtId="183" fontId="4" fillId="0" borderId="0" xfId="2" applyNumberFormat="1" applyFont="1">
      <alignment vertical="center"/>
    </xf>
    <xf numFmtId="0" fontId="4" fillId="0" borderId="0" xfId="3" applyFont="1">
      <alignment vertical="center"/>
    </xf>
    <xf numFmtId="0" fontId="4" fillId="0" borderId="0" xfId="0" applyFont="1">
      <alignment vertical="center"/>
    </xf>
    <xf numFmtId="0" fontId="17" fillId="0" borderId="0" xfId="0" applyFont="1">
      <alignment vertical="center"/>
    </xf>
    <xf numFmtId="0" fontId="15" fillId="0" borderId="0" xfId="0" applyFont="1" applyAlignment="1">
      <alignment horizontal="left" vertical="top"/>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29" xfId="3" applyFont="1" applyFill="1" applyBorder="1" applyProtection="1">
      <alignment vertical="center"/>
    </xf>
    <xf numFmtId="0" fontId="4" fillId="0" borderId="0" xfId="0" applyFont="1">
      <alignment vertical="center"/>
    </xf>
    <xf numFmtId="0" fontId="4" fillId="0" borderId="0" xfId="3" applyFont="1">
      <alignment vertical="center"/>
    </xf>
    <xf numFmtId="0" fontId="17" fillId="0" borderId="0" xfId="0" applyFont="1">
      <alignment vertical="center"/>
    </xf>
    <xf numFmtId="178" fontId="4" fillId="0" borderId="0" xfId="0" applyNumberFormat="1" applyFont="1">
      <alignment vertical="center"/>
    </xf>
    <xf numFmtId="178" fontId="16" fillId="0" borderId="0" xfId="0" applyNumberFormat="1" applyFont="1" applyAlignment="1">
      <alignment vertical="top"/>
    </xf>
    <xf numFmtId="0" fontId="4" fillId="0" borderId="24" xfId="3" applyFont="1" applyBorder="1">
      <alignment vertical="center"/>
    </xf>
    <xf numFmtId="0" fontId="4" fillId="0" borderId="20" xfId="3" applyFont="1" applyBorder="1">
      <alignment vertical="center"/>
    </xf>
    <xf numFmtId="0" fontId="17" fillId="0" borderId="27" xfId="0" applyFont="1" applyBorder="1" applyAlignment="1">
      <alignment horizontal="left" vertical="center" indent="1"/>
    </xf>
    <xf numFmtId="0" fontId="17" fillId="0" borderId="0" xfId="0" applyFont="1" applyAlignment="1">
      <alignment horizontal="left" vertical="center" indent="1"/>
    </xf>
    <xf numFmtId="0" fontId="4" fillId="0" borderId="27" xfId="3" applyFont="1" applyBorder="1">
      <alignment vertical="center"/>
    </xf>
    <xf numFmtId="178" fontId="4" fillId="0" borderId="0" xfId="2" applyNumberFormat="1" applyFont="1" applyAlignment="1">
      <alignment horizontal="right" vertical="center"/>
    </xf>
    <xf numFmtId="182" fontId="4" fillId="0" borderId="0" xfId="2" applyNumberFormat="1" applyFont="1" applyAlignment="1">
      <alignment horizontal="right" vertical="center"/>
    </xf>
    <xf numFmtId="182" fontId="4" fillId="0" borderId="0" xfId="2" applyNumberFormat="1" applyFont="1">
      <alignment vertical="center"/>
    </xf>
    <xf numFmtId="182" fontId="15" fillId="0" borderId="0" xfId="0" applyNumberFormat="1" applyFont="1" applyAlignment="1">
      <alignment horizontal="right" vertical="top"/>
    </xf>
    <xf numFmtId="182" fontId="16" fillId="0" borderId="0" xfId="0" applyNumberFormat="1" applyFont="1" applyAlignment="1">
      <alignment vertical="top"/>
    </xf>
    <xf numFmtId="178" fontId="4" fillId="0" borderId="29" xfId="2" applyNumberFormat="1" applyFont="1" applyBorder="1" applyAlignment="1">
      <alignment horizontal="right" vertical="center"/>
    </xf>
    <xf numFmtId="0" fontId="16" fillId="0" borderId="0" xfId="0" applyFont="1" applyBorder="1" applyAlignment="1">
      <alignment vertical="top"/>
    </xf>
    <xf numFmtId="180" fontId="4" fillId="0" borderId="0" xfId="0" applyNumberFormat="1" applyFont="1" applyBorder="1">
      <alignment vertical="center"/>
    </xf>
    <xf numFmtId="0" fontId="4" fillId="0" borderId="0" xfId="3" applyFont="1">
      <alignment vertical="center"/>
    </xf>
    <xf numFmtId="0" fontId="4" fillId="0" borderId="0" xfId="0" applyFont="1">
      <alignment vertical="center"/>
    </xf>
    <xf numFmtId="0" fontId="15" fillId="0" borderId="0" xfId="0" applyFont="1" applyAlignment="1">
      <alignment vertical="top"/>
    </xf>
    <xf numFmtId="0" fontId="15" fillId="0" borderId="0" xfId="0" applyFont="1" applyFill="1" applyBorder="1" applyAlignment="1" applyProtection="1">
      <alignment vertical="top"/>
    </xf>
    <xf numFmtId="0" fontId="4" fillId="0" borderId="0" xfId="0" applyFont="1" applyFill="1" applyBorder="1" applyAlignment="1" applyProtection="1">
      <alignment vertical="center"/>
    </xf>
    <xf numFmtId="0" fontId="15" fillId="0" borderId="29" xfId="0" applyFont="1" applyBorder="1" applyAlignment="1">
      <alignment vertical="top"/>
    </xf>
    <xf numFmtId="180" fontId="4" fillId="0" borderId="0" xfId="0" applyNumberFormat="1" applyFont="1" applyFill="1">
      <alignment vertical="center"/>
    </xf>
    <xf numFmtId="0" fontId="4" fillId="0" borderId="0" xfId="3" applyFont="1" applyFill="1" applyBorder="1" applyProtection="1">
      <alignment vertical="center"/>
    </xf>
    <xf numFmtId="0" fontId="17" fillId="0" borderId="27" xfId="0" applyFont="1" applyBorder="1" applyAlignment="1">
      <alignment vertical="center"/>
    </xf>
    <xf numFmtId="0" fontId="13" fillId="0" borderId="27" xfId="0" applyFont="1" applyFill="1" applyBorder="1" applyProtection="1">
      <alignment vertical="center"/>
    </xf>
    <xf numFmtId="0" fontId="4" fillId="0" borderId="0" xfId="0" applyFont="1">
      <alignment vertical="center"/>
    </xf>
    <xf numFmtId="0" fontId="4" fillId="0" borderId="0" xfId="3" applyFont="1">
      <alignment vertical="center"/>
    </xf>
    <xf numFmtId="0" fontId="20" fillId="0" borderId="0" xfId="3" applyFont="1" applyAlignment="1">
      <alignment vertical="center"/>
    </xf>
    <xf numFmtId="0" fontId="4" fillId="0" borderId="0" xfId="3" applyFont="1" applyAlignment="1">
      <alignment vertical="center"/>
    </xf>
    <xf numFmtId="0" fontId="21" fillId="0" borderId="27" xfId="3" applyFont="1" applyFill="1" applyBorder="1">
      <alignment vertical="center"/>
    </xf>
    <xf numFmtId="0" fontId="21" fillId="0" borderId="0" xfId="3" applyFont="1" applyFill="1" applyBorder="1">
      <alignment vertical="center"/>
    </xf>
    <xf numFmtId="0" fontId="21" fillId="0" borderId="29" xfId="3" applyFont="1" applyFill="1" applyBorder="1">
      <alignment vertical="center"/>
    </xf>
    <xf numFmtId="0" fontId="21" fillId="0" borderId="24" xfId="3" applyFont="1" applyFill="1" applyBorder="1">
      <alignment vertical="center"/>
    </xf>
    <xf numFmtId="0" fontId="21" fillId="0" borderId="20" xfId="3" applyFont="1" applyFill="1" applyBorder="1">
      <alignment vertical="center"/>
    </xf>
    <xf numFmtId="0" fontId="21" fillId="0" borderId="21" xfId="3" applyFont="1" applyFill="1" applyBorder="1">
      <alignment vertical="center"/>
    </xf>
    <xf numFmtId="0" fontId="22" fillId="0" borderId="0" xfId="0" applyFont="1" applyAlignment="1">
      <alignment vertical="top"/>
    </xf>
    <xf numFmtId="0" fontId="23" fillId="0" borderId="0" xfId="0" applyFont="1" applyFill="1" applyBorder="1" applyAlignment="1" applyProtection="1">
      <alignment vertical="top"/>
    </xf>
    <xf numFmtId="0" fontId="22" fillId="0" borderId="0" xfId="0" applyFont="1" applyFill="1" applyBorder="1" applyProtection="1">
      <alignment vertical="center"/>
    </xf>
    <xf numFmtId="0" fontId="22" fillId="0" borderId="0" xfId="0" applyFont="1" applyFill="1" applyBorder="1" applyAlignment="1" applyProtection="1">
      <alignment vertical="top"/>
    </xf>
    <xf numFmtId="0" fontId="22" fillId="0" borderId="0" xfId="0" applyFont="1" applyBorder="1" applyAlignment="1">
      <alignment vertical="top"/>
    </xf>
    <xf numFmtId="182" fontId="22" fillId="0" borderId="0" xfId="0" applyNumberFormat="1" applyFont="1" applyBorder="1" applyAlignment="1">
      <alignment vertical="top"/>
    </xf>
    <xf numFmtId="177" fontId="22" fillId="0" borderId="0" xfId="0" applyNumberFormat="1" applyFont="1" applyBorder="1" applyAlignment="1">
      <alignment vertical="top"/>
    </xf>
    <xf numFmtId="0" fontId="22" fillId="0" borderId="29" xfId="0" applyFont="1" applyBorder="1" applyAlignment="1">
      <alignment vertical="top"/>
    </xf>
    <xf numFmtId="0" fontId="4" fillId="0" borderId="0" xfId="3" applyFont="1">
      <alignment vertical="center"/>
    </xf>
    <xf numFmtId="0" fontId="4" fillId="0" borderId="0" xfId="0" applyFont="1">
      <alignment vertical="center"/>
    </xf>
    <xf numFmtId="0" fontId="4" fillId="0" borderId="0" xfId="0" applyFont="1" applyFill="1" applyBorder="1" applyProtection="1">
      <alignment vertical="center"/>
    </xf>
    <xf numFmtId="0" fontId="19" fillId="0" borderId="0" xfId="0" applyFont="1">
      <alignment vertical="center"/>
    </xf>
    <xf numFmtId="0" fontId="4" fillId="0" borderId="0" xfId="3" applyFont="1" applyFill="1" applyBorder="1" applyProtection="1">
      <alignment vertical="center"/>
    </xf>
    <xf numFmtId="0" fontId="4" fillId="0" borderId="20" xfId="0" applyFont="1" applyFill="1" applyBorder="1" applyProtection="1">
      <alignment vertical="center"/>
    </xf>
    <xf numFmtId="0" fontId="4" fillId="0" borderId="0" xfId="0" applyFont="1" applyAlignment="1">
      <alignment horizontal="left" vertical="center"/>
    </xf>
    <xf numFmtId="0" fontId="22" fillId="0" borderId="0" xfId="0" applyFont="1" applyAlignment="1">
      <alignment vertical="top"/>
    </xf>
    <xf numFmtId="0" fontId="4" fillId="0" borderId="11" xfId="7" applyFont="1" applyBorder="1" applyAlignment="1">
      <alignment vertical="center"/>
    </xf>
    <xf numFmtId="0" fontId="4" fillId="0" borderId="56" xfId="7" applyFont="1" applyBorder="1">
      <alignment vertical="center"/>
    </xf>
    <xf numFmtId="0" fontId="4" fillId="0" borderId="0" xfId="0" applyFont="1" applyAlignment="1">
      <alignment vertical="center"/>
    </xf>
    <xf numFmtId="0" fontId="4" fillId="0" borderId="20" xfId="0" applyFont="1" applyFill="1" applyBorder="1" applyAlignment="1" applyProtection="1">
      <alignment vertical="center"/>
    </xf>
    <xf numFmtId="0" fontId="15" fillId="0" borderId="0" xfId="0" applyFont="1" applyAlignment="1">
      <alignment vertical="center"/>
    </xf>
    <xf numFmtId="0" fontId="22" fillId="0" borderId="0" xfId="0" applyFont="1" applyAlignment="1">
      <alignment horizontal="left" vertical="top"/>
    </xf>
    <xf numFmtId="0" fontId="4" fillId="0" borderId="0" xfId="0" applyFont="1" applyFill="1" applyBorder="1" applyProtection="1">
      <alignment vertical="center"/>
    </xf>
    <xf numFmtId="0" fontId="4" fillId="0" borderId="22" xfId="0" applyFont="1" applyFill="1" applyBorder="1" applyAlignment="1" applyProtection="1">
      <alignment vertical="center"/>
    </xf>
    <xf numFmtId="0" fontId="18" fillId="0" borderId="23" xfId="0" applyFont="1" applyFill="1" applyBorder="1" applyAlignment="1" applyProtection="1">
      <alignment vertical="center"/>
    </xf>
    <xf numFmtId="0" fontId="4" fillId="0" borderId="26" xfId="3" applyFont="1" applyFill="1" applyBorder="1" applyProtection="1">
      <alignment vertical="center"/>
    </xf>
    <xf numFmtId="0" fontId="13" fillId="0" borderId="0" xfId="0" applyFont="1">
      <alignment vertical="center"/>
    </xf>
    <xf numFmtId="0" fontId="4" fillId="0" borderId="0" xfId="2" applyFont="1" applyFill="1" applyBorder="1" applyProtection="1">
      <alignment vertical="center"/>
    </xf>
    <xf numFmtId="180" fontId="4" fillId="0" borderId="24" xfId="0" applyNumberFormat="1" applyFont="1" applyFill="1" applyBorder="1" applyProtection="1">
      <alignment vertical="center"/>
    </xf>
    <xf numFmtId="180" fontId="4" fillId="0" borderId="20" xfId="0" applyNumberFormat="1" applyFont="1" applyFill="1" applyBorder="1" applyProtection="1">
      <alignment vertical="center"/>
    </xf>
    <xf numFmtId="0" fontId="4" fillId="0" borderId="20" xfId="3" applyFont="1" applyFill="1" applyBorder="1" applyProtection="1">
      <alignment vertical="center"/>
    </xf>
    <xf numFmtId="183" fontId="4" fillId="0" borderId="0" xfId="2" applyNumberFormat="1" applyFont="1" applyFill="1" applyProtection="1">
      <alignment vertical="center"/>
    </xf>
    <xf numFmtId="0" fontId="4" fillId="0" borderId="0" xfId="0" applyFont="1" applyBorder="1" applyAlignment="1">
      <alignment horizontal="left" vertical="center"/>
    </xf>
    <xf numFmtId="182" fontId="15" fillId="0" borderId="0" xfId="0" applyNumberFormat="1" applyFont="1" applyBorder="1" applyAlignment="1">
      <alignment horizontal="right" vertical="top"/>
    </xf>
    <xf numFmtId="177"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0" fontId="4" fillId="0" borderId="29" xfId="2" applyFont="1" applyFill="1" applyBorder="1" applyProtection="1">
      <alignment vertical="center"/>
    </xf>
    <xf numFmtId="177" fontId="4" fillId="0" borderId="20" xfId="0" applyNumberFormat="1" applyFont="1" applyFill="1" applyBorder="1" applyAlignment="1" applyProtection="1">
      <alignment vertical="center"/>
    </xf>
    <xf numFmtId="178" fontId="4" fillId="0" borderId="20" xfId="0" applyNumberFormat="1" applyFont="1" applyFill="1" applyBorder="1" applyAlignment="1" applyProtection="1">
      <alignment vertical="center"/>
    </xf>
    <xf numFmtId="0" fontId="4" fillId="0" borderId="21" xfId="0" applyFont="1" applyFill="1" applyBorder="1" applyAlignment="1" applyProtection="1">
      <alignment vertical="center"/>
    </xf>
    <xf numFmtId="0" fontId="4" fillId="0" borderId="2" xfId="0" applyFont="1" applyBorder="1" applyAlignment="1">
      <alignment horizontal="left" vertical="center"/>
    </xf>
    <xf numFmtId="0" fontId="4" fillId="0" borderId="20" xfId="0" applyFont="1" applyFill="1" applyBorder="1" applyProtection="1">
      <alignment vertical="center"/>
    </xf>
    <xf numFmtId="0" fontId="4" fillId="0" borderId="28" xfId="13" applyFont="1" applyBorder="1" applyAlignment="1">
      <alignment horizontal="left" vertical="center"/>
    </xf>
    <xf numFmtId="0" fontId="4" fillId="0" borderId="2" xfId="13" applyFont="1" applyBorder="1" applyAlignment="1">
      <alignment horizontal="left" vertical="center"/>
    </xf>
    <xf numFmtId="0" fontId="4" fillId="0" borderId="9" xfId="7" applyFont="1" applyBorder="1" applyAlignment="1">
      <alignment vertical="center"/>
    </xf>
    <xf numFmtId="0" fontId="4" fillId="0" borderId="10" xfId="7" applyFont="1" applyBorder="1" applyAlignment="1">
      <alignment vertical="center"/>
    </xf>
    <xf numFmtId="0" fontId="4" fillId="0" borderId="11" xfId="7" applyFont="1" applyBorder="1" applyAlignment="1">
      <alignment vertical="center"/>
    </xf>
    <xf numFmtId="0" fontId="4" fillId="0" borderId="0" xfId="13" applyFont="1" applyBorder="1" applyAlignment="1">
      <alignment horizontal="center" vertical="center"/>
    </xf>
    <xf numFmtId="0" fontId="4" fillId="0" borderId="27" xfId="13" applyFont="1" applyBorder="1" applyAlignment="1">
      <alignment horizontal="center" vertical="center"/>
    </xf>
    <xf numFmtId="0" fontId="13" fillId="0" borderId="0" xfId="3" applyFont="1" applyBorder="1">
      <alignment vertical="center"/>
    </xf>
    <xf numFmtId="0" fontId="13" fillId="0" borderId="29" xfId="3" applyFont="1" applyBorder="1">
      <alignment vertical="center"/>
    </xf>
    <xf numFmtId="0" fontId="25" fillId="0" borderId="20" xfId="0" applyFont="1" applyBorder="1" applyAlignment="1">
      <alignment vertical="top"/>
    </xf>
    <xf numFmtId="0" fontId="25" fillId="0" borderId="21" xfId="0" applyFont="1" applyBorder="1" applyAlignment="1">
      <alignment vertical="top"/>
    </xf>
    <xf numFmtId="180" fontId="4" fillId="0" borderId="0" xfId="13" applyNumberFormat="1" applyFont="1" applyBorder="1">
      <alignment vertical="center"/>
    </xf>
    <xf numFmtId="0" fontId="4" fillId="0" borderId="0" xfId="7" applyFont="1" applyBorder="1">
      <alignment vertical="center"/>
    </xf>
    <xf numFmtId="180" fontId="4" fillId="0" borderId="65" xfId="13" applyNumberFormat="1" applyFont="1" applyBorder="1">
      <alignment vertical="center"/>
    </xf>
    <xf numFmtId="0" fontId="17" fillId="0" borderId="54" xfId="0" applyFont="1" applyBorder="1">
      <alignment vertical="center"/>
    </xf>
    <xf numFmtId="0" fontId="4" fillId="0" borderId="2" xfId="0" applyFont="1" applyBorder="1">
      <alignment vertical="center"/>
    </xf>
    <xf numFmtId="178" fontId="4" fillId="0" borderId="36" xfId="0" applyNumberFormat="1" applyFont="1" applyBorder="1" applyAlignment="1">
      <alignment horizontal="center" vertical="center" wrapText="1"/>
    </xf>
    <xf numFmtId="180" fontId="4" fillId="0" borderId="54" xfId="0" applyNumberFormat="1" applyFont="1" applyBorder="1">
      <alignment vertical="center"/>
    </xf>
    <xf numFmtId="180" fontId="4" fillId="0" borderId="3" xfId="0" applyNumberFormat="1" applyFont="1" applyBorder="1">
      <alignment vertical="center"/>
    </xf>
    <xf numFmtId="180" fontId="4" fillId="0" borderId="42" xfId="0" applyNumberFormat="1" applyFont="1" applyBorder="1">
      <alignment vertical="center"/>
    </xf>
    <xf numFmtId="180" fontId="4" fillId="0" borderId="45" xfId="0" applyNumberFormat="1" applyFont="1" applyBorder="1">
      <alignment vertical="center"/>
    </xf>
    <xf numFmtId="180" fontId="4" fillId="0" borderId="16" xfId="0" applyNumberFormat="1" applyFont="1" applyBorder="1">
      <alignment vertical="center"/>
    </xf>
    <xf numFmtId="180" fontId="4" fillId="0" borderId="17" xfId="0" applyNumberFormat="1" applyFont="1" applyBorder="1">
      <alignment vertical="center"/>
    </xf>
    <xf numFmtId="180" fontId="4" fillId="0" borderId="57" xfId="0" applyNumberFormat="1" applyFont="1" applyBorder="1">
      <alignment vertical="center"/>
    </xf>
    <xf numFmtId="180" fontId="4" fillId="0" borderId="22" xfId="0" applyNumberFormat="1" applyFont="1" applyBorder="1">
      <alignment vertical="center"/>
    </xf>
    <xf numFmtId="0" fontId="4" fillId="0" borderId="0" xfId="2" applyFont="1" applyAlignment="1">
      <alignment vertical="center"/>
    </xf>
    <xf numFmtId="180" fontId="4" fillId="0" borderId="27" xfId="0" applyNumberFormat="1" applyFont="1" applyBorder="1" applyAlignment="1">
      <alignment vertical="center"/>
    </xf>
    <xf numFmtId="180" fontId="15" fillId="0" borderId="0" xfId="0" applyNumberFormat="1" applyFont="1" applyAlignment="1">
      <alignment horizontal="right" vertical="center"/>
    </xf>
    <xf numFmtId="0" fontId="15" fillId="0" borderId="29" xfId="0" applyFont="1" applyBorder="1" applyAlignment="1">
      <alignment vertical="center"/>
    </xf>
    <xf numFmtId="0" fontId="23" fillId="0" borderId="20" xfId="0" applyFont="1" applyFill="1" applyBorder="1" applyAlignment="1" applyProtection="1">
      <alignment vertical="center"/>
    </xf>
    <xf numFmtId="0" fontId="4" fillId="0" borderId="0" xfId="2" applyFont="1" applyBorder="1" applyAlignment="1">
      <alignment vertical="center"/>
    </xf>
    <xf numFmtId="0" fontId="21" fillId="0" borderId="22" xfId="3" applyFont="1" applyFill="1" applyBorder="1" applyAlignment="1">
      <alignment vertical="center"/>
    </xf>
    <xf numFmtId="0" fontId="21" fillId="0" borderId="23" xfId="3" applyFont="1" applyFill="1" applyBorder="1" applyAlignment="1">
      <alignment vertical="center"/>
    </xf>
    <xf numFmtId="0" fontId="21" fillId="0" borderId="26" xfId="3" applyFont="1" applyFill="1" applyBorder="1" applyAlignment="1">
      <alignment vertical="center"/>
    </xf>
    <xf numFmtId="0" fontId="15" fillId="0" borderId="0" xfId="0" applyFont="1" applyAlignment="1">
      <alignment horizontal="left" vertical="center"/>
    </xf>
    <xf numFmtId="0" fontId="17" fillId="0" borderId="0" xfId="0" applyFont="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13" fillId="0" borderId="26" xfId="0" applyFont="1" applyBorder="1" applyAlignment="1">
      <alignment vertical="center"/>
    </xf>
    <xf numFmtId="0" fontId="24" fillId="0" borderId="0" xfId="0" applyFont="1" applyBorder="1" applyAlignment="1">
      <alignment vertical="center"/>
    </xf>
    <xf numFmtId="0" fontId="24" fillId="0" borderId="29" xfId="0" applyFont="1" applyBorder="1" applyAlignment="1">
      <alignment vertical="center"/>
    </xf>
    <xf numFmtId="0" fontId="13" fillId="0" borderId="0" xfId="3" applyFont="1" applyBorder="1" applyAlignment="1">
      <alignment vertical="center"/>
    </xf>
    <xf numFmtId="0" fontId="13" fillId="0" borderId="29" xfId="3" applyFont="1" applyBorder="1" applyAlignment="1">
      <alignment vertical="center"/>
    </xf>
    <xf numFmtId="0" fontId="14" fillId="0" borderId="0" xfId="1" applyFont="1" applyFill="1" applyAlignment="1" applyProtection="1">
      <alignment horizontal="center" vertical="center"/>
    </xf>
    <xf numFmtId="0" fontId="4" fillId="0" borderId="0" xfId="3" applyFont="1" applyFill="1" applyAlignment="1" applyProtection="1">
      <alignment vertical="center"/>
    </xf>
    <xf numFmtId="178" fontId="4" fillId="4" borderId="37" xfId="13" applyNumberFormat="1" applyFont="1" applyFill="1" applyBorder="1" applyAlignment="1">
      <alignment vertical="center"/>
    </xf>
    <xf numFmtId="178" fontId="4" fillId="4" borderId="30" xfId="13" applyNumberFormat="1" applyFont="1" applyFill="1" applyBorder="1" applyAlignment="1">
      <alignment vertical="center"/>
    </xf>
    <xf numFmtId="0" fontId="4" fillId="0" borderId="0" xfId="0" applyFont="1" applyAlignment="1">
      <alignment horizontal="left" vertical="center"/>
    </xf>
    <xf numFmtId="0" fontId="22" fillId="0" borderId="0" xfId="0" applyFont="1" applyAlignment="1">
      <alignment vertical="top"/>
    </xf>
    <xf numFmtId="14" fontId="4" fillId="0" borderId="0" xfId="0" applyNumberFormat="1" applyFont="1" applyFill="1" applyBorder="1" applyProtection="1">
      <alignment vertical="center"/>
    </xf>
    <xf numFmtId="49" fontId="4" fillId="0" borderId="36" xfId="0" applyNumberFormat="1" applyFont="1" applyBorder="1" applyAlignment="1">
      <alignment horizontal="center" vertical="center"/>
    </xf>
    <xf numFmtId="49" fontId="4" fillId="2" borderId="19" xfId="13" applyNumberFormat="1" applyFont="1" applyFill="1" applyBorder="1" applyAlignment="1" applyProtection="1">
      <alignment horizontal="center" vertical="center"/>
      <protection locked="0"/>
    </xf>
    <xf numFmtId="49" fontId="4" fillId="2" borderId="8" xfId="13" applyNumberFormat="1" applyFont="1" applyFill="1" applyBorder="1" applyAlignment="1" applyProtection="1">
      <alignment horizontal="center" vertical="center"/>
      <protection locked="0"/>
    </xf>
    <xf numFmtId="49" fontId="4" fillId="2" borderId="55" xfId="13" applyNumberFormat="1" applyFont="1" applyFill="1" applyBorder="1" applyAlignment="1" applyProtection="1">
      <alignment horizontal="center" vertical="center"/>
      <protection locked="0"/>
    </xf>
    <xf numFmtId="49" fontId="4" fillId="2" borderId="67" xfId="13" applyNumberFormat="1" applyFont="1" applyFill="1" applyBorder="1" applyAlignment="1" applyProtection="1">
      <alignment horizontal="center" vertical="center"/>
      <protection locked="0"/>
    </xf>
    <xf numFmtId="49" fontId="4" fillId="2" borderId="43" xfId="13" applyNumberFormat="1" applyFont="1" applyFill="1" applyBorder="1" applyAlignment="1" applyProtection="1">
      <alignment horizontal="center" vertical="center"/>
      <protection locked="0"/>
    </xf>
    <xf numFmtId="49" fontId="4" fillId="2" borderId="18" xfId="13" applyNumberFormat="1" applyFont="1" applyFill="1" applyBorder="1" applyAlignment="1" applyProtection="1">
      <alignment horizontal="center" vertical="center"/>
      <protection locked="0"/>
    </xf>
    <xf numFmtId="49" fontId="4" fillId="4" borderId="36" xfId="13" applyNumberFormat="1" applyFont="1" applyFill="1" applyBorder="1" applyAlignment="1">
      <alignment vertical="center"/>
    </xf>
    <xf numFmtId="0" fontId="4" fillId="0" borderId="0" xfId="2" applyNumberFormat="1" applyFont="1">
      <alignment vertical="center"/>
    </xf>
    <xf numFmtId="0" fontId="4" fillId="0" borderId="0" xfId="0" applyFont="1" applyFill="1" applyBorder="1" applyAlignment="1" applyProtection="1">
      <alignment vertical="center"/>
    </xf>
    <xf numFmtId="14" fontId="26" fillId="0" borderId="0" xfId="0" applyNumberFormat="1" applyFont="1" applyFill="1" applyBorder="1" applyAlignment="1" applyProtection="1">
      <alignment horizontal="right" vertical="top"/>
    </xf>
    <xf numFmtId="0" fontId="26" fillId="0" borderId="0" xfId="0" applyFont="1" applyFill="1" applyBorder="1" applyAlignment="1" applyProtection="1">
      <alignment vertical="top"/>
    </xf>
    <xf numFmtId="14" fontId="26" fillId="0" borderId="0" xfId="0" applyNumberFormat="1" applyFont="1" applyFill="1" applyBorder="1" applyAlignment="1" applyProtection="1">
      <alignment vertical="top"/>
    </xf>
    <xf numFmtId="0" fontId="26" fillId="0" borderId="0" xfId="0" applyFont="1" applyFill="1" applyBorder="1" applyAlignment="1" applyProtection="1">
      <alignment horizontal="right" vertical="top"/>
    </xf>
    <xf numFmtId="38" fontId="4" fillId="3" borderId="20" xfId="0" applyNumberFormat="1" applyFont="1" applyFill="1" applyBorder="1" applyAlignment="1" applyProtection="1">
      <alignment horizontal="right" vertical="center"/>
    </xf>
    <xf numFmtId="177" fontId="4" fillId="3" borderId="20" xfId="0" applyNumberFormat="1" applyFont="1" applyFill="1" applyBorder="1" applyAlignment="1" applyProtection="1">
      <alignment horizontal="right" vertical="center"/>
    </xf>
    <xf numFmtId="38" fontId="4" fillId="3" borderId="0" xfId="0" applyNumberFormat="1" applyFont="1" applyFill="1" applyBorder="1" applyAlignment="1" applyProtection="1">
      <alignment horizontal="right" vertical="center"/>
    </xf>
    <xf numFmtId="177" fontId="4" fillId="3" borderId="0" xfId="0" applyNumberFormat="1" applyFont="1" applyFill="1" applyBorder="1" applyAlignment="1" applyProtection="1">
      <alignment horizontal="right" vertical="center"/>
    </xf>
    <xf numFmtId="182" fontId="4" fillId="3" borderId="0" xfId="7" applyNumberFormat="1" applyFont="1" applyFill="1" applyBorder="1" applyAlignment="1" applyProtection="1">
      <alignment horizontal="right" vertical="center"/>
    </xf>
    <xf numFmtId="0" fontId="4" fillId="3" borderId="0" xfId="7" applyFont="1" applyFill="1" applyBorder="1" applyAlignment="1" applyProtection="1">
      <alignment horizontal="right" vertical="center"/>
    </xf>
    <xf numFmtId="0" fontId="4" fillId="4" borderId="8" xfId="13" applyNumberFormat="1" applyFont="1" applyFill="1" applyBorder="1" applyAlignment="1">
      <alignment vertical="center"/>
    </xf>
    <xf numFmtId="0" fontId="4" fillId="0" borderId="11" xfId="7" applyFont="1" applyBorder="1" applyAlignment="1">
      <alignment vertical="center"/>
    </xf>
    <xf numFmtId="0" fontId="22" fillId="0" borderId="20" xfId="0" applyFont="1" applyFill="1" applyBorder="1" applyAlignment="1" applyProtection="1">
      <alignment vertical="center"/>
    </xf>
    <xf numFmtId="0" fontId="4" fillId="0" borderId="12" xfId="13" applyFont="1" applyBorder="1">
      <alignment vertical="center"/>
    </xf>
    <xf numFmtId="0" fontId="27" fillId="0" borderId="0" xfId="3" applyFont="1" applyAlignment="1">
      <alignment vertical="center"/>
    </xf>
    <xf numFmtId="49" fontId="4" fillId="2" borderId="37" xfId="13" applyNumberFormat="1" applyFont="1" applyFill="1" applyBorder="1" applyAlignment="1" applyProtection="1">
      <alignment horizontal="center" vertical="center"/>
      <protection locked="0"/>
    </xf>
    <xf numFmtId="180" fontId="4" fillId="0" borderId="42" xfId="0" applyNumberFormat="1" applyFont="1" applyBorder="1" applyAlignment="1">
      <alignment horizontal="right" vertical="center"/>
    </xf>
    <xf numFmtId="180" fontId="4" fillId="0" borderId="68" xfId="0" applyNumberFormat="1" applyFont="1" applyBorder="1" applyAlignment="1">
      <alignment horizontal="right" vertical="center"/>
    </xf>
    <xf numFmtId="180" fontId="4" fillId="0" borderId="3" xfId="0" applyNumberFormat="1" applyFont="1" applyBorder="1" applyAlignment="1">
      <alignment horizontal="right" vertical="center"/>
    </xf>
    <xf numFmtId="0" fontId="4" fillId="0" borderId="53" xfId="13" applyFont="1" applyBorder="1" applyAlignment="1">
      <alignment horizontal="center" vertical="center" textRotation="255"/>
    </xf>
    <xf numFmtId="0" fontId="4" fillId="0" borderId="50" xfId="13" applyFont="1" applyBorder="1" applyAlignment="1">
      <alignment horizontal="center" vertical="center" textRotation="255"/>
    </xf>
    <xf numFmtId="38" fontId="4" fillId="2" borderId="9" xfId="7" applyNumberFormat="1" applyFont="1" applyFill="1" applyBorder="1" applyAlignment="1" applyProtection="1">
      <alignment horizontal="right" vertical="center"/>
      <protection locked="0"/>
    </xf>
    <xf numFmtId="38" fontId="4" fillId="2" borderId="11" xfId="7" applyNumberFormat="1" applyFont="1" applyFill="1" applyBorder="1" applyAlignment="1" applyProtection="1">
      <alignment horizontal="righ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182" fontId="4" fillId="2" borderId="11" xfId="7" applyNumberFormat="1" applyFont="1" applyFill="1" applyBorder="1" applyAlignment="1" applyProtection="1">
      <alignment horizontal="right" vertical="center"/>
      <protection locked="0"/>
    </xf>
    <xf numFmtId="49" fontId="4" fillId="2" borderId="37" xfId="13" applyNumberFormat="1" applyFont="1" applyFill="1" applyBorder="1" applyAlignment="1" applyProtection="1">
      <alignment horizontal="center" vertical="center"/>
      <protection locked="0"/>
    </xf>
    <xf numFmtId="0" fontId="4" fillId="2" borderId="66" xfId="13" applyNumberFormat="1" applyFont="1" applyFill="1" applyBorder="1" applyAlignment="1" applyProtection="1">
      <alignment horizontal="center" vertical="center"/>
      <protection locked="0"/>
    </xf>
    <xf numFmtId="0" fontId="4" fillId="4" borderId="41" xfId="13" applyNumberFormat="1" applyFont="1" applyFill="1" applyBorder="1" applyAlignment="1">
      <alignment horizontal="center" vertical="center"/>
    </xf>
    <xf numFmtId="0" fontId="4" fillId="4" borderId="49" xfId="13" applyNumberFormat="1" applyFont="1" applyFill="1" applyBorder="1" applyAlignment="1">
      <alignment horizontal="center" vertical="center"/>
    </xf>
    <xf numFmtId="0" fontId="4" fillId="0" borderId="4" xfId="13" applyFont="1" applyBorder="1" applyAlignment="1">
      <alignment vertical="center"/>
    </xf>
    <xf numFmtId="0" fontId="4" fillId="0" borderId="5" xfId="13" applyFont="1" applyBorder="1" applyAlignment="1">
      <alignment vertical="center"/>
    </xf>
    <xf numFmtId="0" fontId="4" fillId="0" borderId="6" xfId="13" applyFont="1" applyBorder="1" applyAlignment="1">
      <alignment vertical="center"/>
    </xf>
    <xf numFmtId="0" fontId="4" fillId="0" borderId="9" xfId="13" applyFont="1" applyBorder="1" applyAlignment="1">
      <alignment vertical="center"/>
    </xf>
    <xf numFmtId="0" fontId="4" fillId="0" borderId="10" xfId="13" applyFont="1" applyBorder="1" applyAlignment="1">
      <alignment vertical="center"/>
    </xf>
    <xf numFmtId="0" fontId="4" fillId="0" borderId="11" xfId="13"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49" fontId="4" fillId="2" borderId="14"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0" fontId="4" fillId="0" borderId="9" xfId="13" applyFont="1" applyBorder="1" applyAlignment="1">
      <alignment horizontal="left" vertical="center"/>
    </xf>
    <xf numFmtId="0" fontId="4" fillId="0" borderId="10" xfId="13" applyFont="1" applyBorder="1" applyAlignment="1">
      <alignment horizontal="left" vertical="center"/>
    </xf>
    <xf numFmtId="0" fontId="4" fillId="0" borderId="11" xfId="13" applyFont="1" applyBorder="1" applyAlignment="1">
      <alignment horizontal="left" vertical="center"/>
    </xf>
    <xf numFmtId="49"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0" xfId="0" applyFont="1" applyFill="1" applyBorder="1" applyProtection="1">
      <alignment vertical="center"/>
    </xf>
    <xf numFmtId="0" fontId="4" fillId="0" borderId="13" xfId="13" applyFont="1" applyBorder="1" applyAlignment="1">
      <alignment vertical="center"/>
    </xf>
    <xf numFmtId="0" fontId="4" fillId="0" borderId="14" xfId="13" applyFont="1" applyBorder="1" applyAlignment="1">
      <alignment vertical="center"/>
    </xf>
    <xf numFmtId="0" fontId="4" fillId="0" borderId="15" xfId="13"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vertical="center" textRotation="255"/>
    </xf>
    <xf numFmtId="0" fontId="4" fillId="0" borderId="30" xfId="0" applyFont="1" applyBorder="1" applyAlignment="1">
      <alignment vertical="center" textRotation="255"/>
    </xf>
    <xf numFmtId="0" fontId="4" fillId="0" borderId="19" xfId="13" applyFont="1" applyBorder="1" applyAlignment="1">
      <alignment horizontal="center" vertical="center" textRotation="255"/>
    </xf>
    <xf numFmtId="0" fontId="4" fillId="0" borderId="30" xfId="13" applyFont="1" applyBorder="1" applyAlignment="1">
      <alignment horizontal="center" vertical="center" textRotation="255"/>
    </xf>
    <xf numFmtId="0" fontId="4" fillId="0" borderId="43" xfId="13" applyFont="1" applyBorder="1" applyAlignment="1">
      <alignment horizontal="center" vertical="center" textRotation="255"/>
    </xf>
    <xf numFmtId="0" fontId="4" fillId="0" borderId="4" xfId="13" applyFont="1" applyBorder="1" applyAlignment="1">
      <alignment horizontal="left" vertical="center"/>
    </xf>
    <xf numFmtId="0" fontId="4" fillId="0" borderId="5" xfId="13" applyFont="1" applyBorder="1" applyAlignment="1">
      <alignment horizontal="left" vertical="center"/>
    </xf>
    <xf numFmtId="0" fontId="4" fillId="0" borderId="6" xfId="13" applyFont="1" applyBorder="1" applyAlignment="1">
      <alignment horizontal="left" vertical="center"/>
    </xf>
    <xf numFmtId="49" fontId="4" fillId="2" borderId="51" xfId="0" applyNumberFormat="1" applyFont="1" applyFill="1" applyBorder="1" applyAlignment="1" applyProtection="1">
      <alignment horizontal="left" vertical="center"/>
      <protection locked="0"/>
    </xf>
    <xf numFmtId="49" fontId="4" fillId="2" borderId="44"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48"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xf>
    <xf numFmtId="0" fontId="4" fillId="0" borderId="50" xfId="0" applyFont="1" applyBorder="1" applyAlignment="1">
      <alignment horizontal="left" vertical="center"/>
    </xf>
    <xf numFmtId="49" fontId="4" fillId="2" borderId="25" xfId="0" applyNumberFormat="1" applyFont="1" applyFill="1" applyBorder="1" applyAlignment="1" applyProtection="1">
      <alignment horizontal="left" vertical="center"/>
      <protection locked="0"/>
    </xf>
    <xf numFmtId="49" fontId="4" fillId="2" borderId="53" xfId="0" applyNumberFormat="1" applyFont="1" applyFill="1" applyBorder="1" applyAlignment="1" applyProtection="1">
      <alignment horizontal="left" vertical="center"/>
      <protection locked="0"/>
    </xf>
    <xf numFmtId="49" fontId="4" fillId="2" borderId="59" xfId="0" applyNumberFormat="1" applyFont="1" applyFill="1" applyBorder="1" applyAlignment="1" applyProtection="1">
      <alignment horizontal="left" vertical="center"/>
      <protection locked="0"/>
    </xf>
    <xf numFmtId="49" fontId="4" fillId="2" borderId="50"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20" xfId="0" applyFont="1" applyBorder="1" applyAlignment="1">
      <alignment horizontal="left" vertical="center"/>
    </xf>
    <xf numFmtId="0" fontId="4" fillId="0" borderId="49" xfId="0" applyFont="1" applyBorder="1" applyAlignment="1">
      <alignment horizontal="left" vertical="center"/>
    </xf>
    <xf numFmtId="0" fontId="4" fillId="0" borderId="39" xfId="13" applyFont="1" applyBorder="1" applyAlignment="1">
      <alignment horizontal="left" vertical="center"/>
    </xf>
    <xf numFmtId="0" fontId="4" fillId="0" borderId="40" xfId="13" applyFont="1" applyBorder="1" applyAlignment="1">
      <alignment horizontal="left" vertical="center"/>
    </xf>
    <xf numFmtId="0" fontId="4" fillId="0" borderId="41" xfId="13" applyFont="1" applyBorder="1" applyAlignment="1">
      <alignment horizontal="left" vertical="center"/>
    </xf>
    <xf numFmtId="0" fontId="4" fillId="0" borderId="60" xfId="13" applyFont="1" applyBorder="1" applyAlignment="1">
      <alignment horizontal="left" vertical="center"/>
    </xf>
    <xf numFmtId="0" fontId="4" fillId="0" borderId="20" xfId="13" applyFont="1" applyBorder="1" applyAlignment="1">
      <alignment horizontal="left" vertical="center"/>
    </xf>
    <xf numFmtId="0" fontId="4" fillId="0" borderId="49" xfId="13" applyFont="1" applyBorder="1" applyAlignment="1">
      <alignment horizontal="left" vertical="center"/>
    </xf>
    <xf numFmtId="0" fontId="4" fillId="0" borderId="25"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60" xfId="0" applyFont="1" applyBorder="1" applyAlignment="1">
      <alignment horizontal="center" vertical="center" textRotation="255"/>
    </xf>
    <xf numFmtId="14"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14" fontId="4" fillId="2" borderId="25"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29" xfId="0" applyNumberFormat="1" applyFont="1" applyFill="1" applyBorder="1" applyAlignment="1" applyProtection="1">
      <alignment horizontal="left" vertical="center"/>
      <protection locked="0"/>
    </xf>
    <xf numFmtId="14" fontId="4" fillId="2" borderId="59"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49" fontId="4" fillId="2" borderId="47" xfId="0" applyNumberFormat="1" applyFont="1" applyFill="1" applyBorder="1" applyAlignment="1" applyProtection="1">
      <alignment horizontal="left" vertical="center"/>
      <protection locked="0"/>
    </xf>
    <xf numFmtId="49" fontId="4" fillId="4" borderId="39" xfId="0" applyNumberFormat="1" applyFont="1" applyFill="1" applyBorder="1" applyAlignment="1" applyProtection="1">
      <alignment horizontal="center" vertical="center"/>
    </xf>
    <xf numFmtId="49" fontId="4" fillId="4" borderId="41" xfId="0" applyNumberFormat="1" applyFont="1" applyFill="1" applyBorder="1" applyAlignment="1" applyProtection="1">
      <alignment horizontal="center" vertical="center"/>
    </xf>
    <xf numFmtId="49" fontId="4" fillId="4" borderId="59" xfId="0" applyNumberFormat="1" applyFont="1" applyFill="1" applyBorder="1" applyAlignment="1" applyProtection="1">
      <alignment horizontal="center" vertical="center"/>
    </xf>
    <xf numFmtId="49" fontId="4" fillId="4" borderId="50" xfId="0" applyNumberFormat="1" applyFont="1" applyFill="1" applyBorder="1" applyAlignment="1" applyProtection="1">
      <alignment horizontal="center" vertical="center"/>
    </xf>
    <xf numFmtId="49" fontId="4" fillId="4" borderId="40" xfId="0" applyNumberFormat="1" applyFont="1" applyFill="1" applyBorder="1" applyAlignment="1" applyProtection="1">
      <alignment horizontal="center" vertical="center"/>
    </xf>
    <xf numFmtId="49" fontId="4" fillId="4" borderId="58"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xf>
    <xf numFmtId="49" fontId="4" fillId="4" borderId="29" xfId="0" applyNumberFormat="1" applyFont="1" applyFill="1" applyBorder="1" applyAlignment="1" applyProtection="1">
      <alignment horizontal="center" vertical="center"/>
    </xf>
    <xf numFmtId="14" fontId="4" fillId="4" borderId="59" xfId="0" applyNumberFormat="1" applyFont="1" applyFill="1" applyBorder="1" applyAlignment="1" applyProtection="1">
      <alignment horizontal="center" vertical="center"/>
    </xf>
    <xf numFmtId="0" fontId="4" fillId="4" borderId="0" xfId="3" applyFont="1" applyFill="1" applyBorder="1" applyAlignment="1">
      <alignment horizontal="center" vertical="center"/>
    </xf>
    <xf numFmtId="0" fontId="4" fillId="4" borderId="0" xfId="3" applyFont="1" applyFill="1" applyAlignment="1">
      <alignment horizontal="center"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53" xfId="0" applyFont="1" applyBorder="1" applyAlignment="1">
      <alignment horizontal="left" vertical="center"/>
    </xf>
    <xf numFmtId="0" fontId="4" fillId="0" borderId="53" xfId="13" applyFont="1" applyBorder="1" applyAlignment="1">
      <alignment horizontal="center" vertical="center" wrapText="1"/>
    </xf>
    <xf numFmtId="0" fontId="4" fillId="0" borderId="50" xfId="13" applyFont="1" applyBorder="1" applyAlignment="1">
      <alignment horizontal="center" vertical="center"/>
    </xf>
    <xf numFmtId="0" fontId="4" fillId="0" borderId="49" xfId="13" applyFont="1" applyBorder="1" applyAlignment="1">
      <alignment horizontal="center" vertical="center"/>
    </xf>
    <xf numFmtId="0" fontId="7" fillId="4" borderId="19" xfId="19" applyNumberFormat="1" applyFont="1" applyFill="1" applyBorder="1" applyAlignment="1" applyProtection="1">
      <alignment horizontal="center" vertical="center"/>
    </xf>
    <xf numFmtId="0" fontId="7" fillId="4" borderId="30" xfId="19" applyNumberFormat="1" applyFont="1" applyFill="1" applyBorder="1" applyAlignment="1" applyProtection="1">
      <alignment horizontal="center" vertical="center"/>
    </xf>
    <xf numFmtId="0" fontId="7" fillId="4" borderId="66" xfId="19" applyNumberFormat="1" applyFont="1" applyFill="1" applyBorder="1" applyAlignment="1" applyProtection="1">
      <alignment horizontal="center" vertical="center"/>
    </xf>
    <xf numFmtId="14" fontId="4" fillId="2" borderId="60" xfId="0" applyNumberFormat="1" applyFont="1" applyFill="1" applyBorder="1" applyAlignment="1" applyProtection="1">
      <alignment horizontal="left" vertical="center"/>
      <protection locked="0"/>
    </xf>
    <xf numFmtId="49" fontId="4" fillId="2" borderId="20"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0" fontId="4" fillId="0" borderId="66" xfId="13" applyFont="1" applyBorder="1" applyAlignment="1">
      <alignment horizontal="center" vertical="center" textRotation="255"/>
    </xf>
    <xf numFmtId="0" fontId="4" fillId="4" borderId="19" xfId="13" applyNumberFormat="1" applyFont="1" applyFill="1" applyBorder="1" applyAlignment="1" applyProtection="1">
      <alignment horizontal="center" vertical="center"/>
    </xf>
    <xf numFmtId="0" fontId="4" fillId="4" borderId="30" xfId="13" applyNumberFormat="1" applyFont="1" applyFill="1" applyBorder="1" applyAlignment="1" applyProtection="1">
      <alignment horizontal="center" vertical="center"/>
    </xf>
    <xf numFmtId="49" fontId="4" fillId="4" borderId="66" xfId="13"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14" fontId="4" fillId="2" borderId="51" xfId="0" applyNumberFormat="1" applyFont="1" applyFill="1" applyBorder="1" applyAlignment="1" applyProtection="1">
      <alignment horizontal="left" vertical="center"/>
      <protection locked="0"/>
    </xf>
    <xf numFmtId="0" fontId="4" fillId="4" borderId="40" xfId="3" applyFont="1" applyFill="1" applyBorder="1" applyAlignment="1">
      <alignment horizontal="center" vertical="center"/>
    </xf>
    <xf numFmtId="0" fontId="4" fillId="2" borderId="11" xfId="7" applyFont="1" applyFill="1" applyBorder="1" applyAlignment="1" applyProtection="1">
      <alignment horizontal="right" vertical="center"/>
      <protection locked="0"/>
    </xf>
    <xf numFmtId="38" fontId="4" fillId="2" borderId="8" xfId="2" applyNumberFormat="1" applyFont="1" applyFill="1" applyBorder="1" applyAlignment="1" applyProtection="1">
      <alignment horizontal="right" vertical="center"/>
      <protection locked="0"/>
    </xf>
    <xf numFmtId="177" fontId="4" fillId="2" borderId="8" xfId="2" applyNumberFormat="1" applyFont="1" applyFill="1" applyBorder="1" applyAlignment="1" applyProtection="1">
      <alignment horizontal="right" vertical="center"/>
      <protection locked="0"/>
    </xf>
    <xf numFmtId="177" fontId="4" fillId="2" borderId="38" xfId="2" applyNumberFormat="1" applyFont="1" applyFill="1" applyBorder="1" applyAlignment="1" applyProtection="1">
      <alignment horizontal="right" vertical="center"/>
      <protection locked="0"/>
    </xf>
    <xf numFmtId="38" fontId="4" fillId="0" borderId="35" xfId="2" applyNumberFormat="1" applyFont="1" applyFill="1" applyBorder="1" applyAlignment="1" applyProtection="1">
      <alignment horizontal="right" vertical="center"/>
    </xf>
    <xf numFmtId="178" fontId="4" fillId="0" borderId="32" xfId="2" applyNumberFormat="1" applyFont="1" applyFill="1" applyBorder="1" applyAlignment="1" applyProtection="1">
      <alignment horizontal="right" vertical="center"/>
    </xf>
    <xf numFmtId="178" fontId="4" fillId="0" borderId="34" xfId="2" applyNumberFormat="1" applyFont="1" applyFill="1" applyBorder="1" applyAlignment="1" applyProtection="1">
      <alignment horizontal="right" vertical="center"/>
    </xf>
    <xf numFmtId="49" fontId="4" fillId="0" borderId="31" xfId="0" applyNumberFormat="1" applyFont="1" applyFill="1" applyBorder="1" applyAlignment="1" applyProtection="1">
      <alignment horizontal="left" vertical="center"/>
    </xf>
    <xf numFmtId="49" fontId="4" fillId="0" borderId="32" xfId="0" applyNumberFormat="1" applyFont="1" applyFill="1" applyBorder="1" applyAlignment="1" applyProtection="1">
      <alignment horizontal="left" vertical="center"/>
    </xf>
    <xf numFmtId="178" fontId="4" fillId="0" borderId="33" xfId="0" applyNumberFormat="1" applyFont="1" applyFill="1" applyBorder="1" applyAlignment="1" applyProtection="1">
      <alignment horizontal="left" vertical="center"/>
    </xf>
    <xf numFmtId="38" fontId="4" fillId="0" borderId="24" xfId="20" applyNumberFormat="1" applyFont="1" applyFill="1" applyBorder="1" applyAlignment="1" applyProtection="1">
      <alignment horizontal="right" vertical="center"/>
    </xf>
    <xf numFmtId="38" fontId="4" fillId="0" borderId="20" xfId="20" applyNumberFormat="1" applyFont="1" applyFill="1" applyBorder="1" applyAlignment="1" applyProtection="1">
      <alignment horizontal="right" vertical="center"/>
    </xf>
    <xf numFmtId="38" fontId="4" fillId="0" borderId="31" xfId="20" applyNumberFormat="1" applyFont="1" applyFill="1" applyBorder="1" applyAlignment="1" applyProtection="1">
      <alignment horizontal="right" vertical="center"/>
    </xf>
    <xf numFmtId="38" fontId="4" fillId="0" borderId="32" xfId="20" applyNumberFormat="1" applyFont="1" applyFill="1" applyBorder="1" applyAlignment="1" applyProtection="1">
      <alignment horizontal="right" vertical="center"/>
    </xf>
    <xf numFmtId="38" fontId="4" fillId="0" borderId="33" xfId="20" applyNumberFormat="1" applyFont="1" applyFill="1" applyBorder="1" applyAlignment="1" applyProtection="1">
      <alignment horizontal="right" vertical="center"/>
    </xf>
    <xf numFmtId="14" fontId="4" fillId="2" borderId="0" xfId="0" applyNumberFormat="1" applyFont="1" applyFill="1" applyBorder="1" applyAlignment="1" applyProtection="1">
      <alignment horizontal="left" vertical="center"/>
      <protection locked="0"/>
    </xf>
    <xf numFmtId="177" fontId="4" fillId="2" borderId="0" xfId="0" applyNumberFormat="1"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indent="1"/>
    </xf>
    <xf numFmtId="0" fontId="17" fillId="0" borderId="23" xfId="0" applyFont="1" applyFill="1" applyBorder="1" applyAlignment="1" applyProtection="1">
      <alignment horizontal="left" vertical="center" indent="1"/>
    </xf>
    <xf numFmtId="0" fontId="17" fillId="0" borderId="26" xfId="0" applyFont="1" applyFill="1" applyBorder="1" applyAlignment="1" applyProtection="1">
      <alignment horizontal="left" vertical="center" indent="1"/>
    </xf>
    <xf numFmtId="0" fontId="4" fillId="0" borderId="0" xfId="0" applyFont="1" applyFill="1" applyBorder="1" applyProtection="1">
      <alignment vertical="center"/>
    </xf>
    <xf numFmtId="0" fontId="4" fillId="0" borderId="9" xfId="7" applyFont="1" applyBorder="1" applyAlignment="1">
      <alignment vertical="center"/>
    </xf>
    <xf numFmtId="0" fontId="4" fillId="0" borderId="10" xfId="7" applyFont="1" applyBorder="1" applyAlignment="1">
      <alignment vertical="center"/>
    </xf>
    <xf numFmtId="0" fontId="4" fillId="0" borderId="11" xfId="7" applyFont="1" applyBorder="1" applyAlignment="1">
      <alignment vertical="center"/>
    </xf>
    <xf numFmtId="38" fontId="4" fillId="2" borderId="25" xfId="2" applyNumberFormat="1" applyFont="1" applyFill="1" applyBorder="1" applyAlignment="1" applyProtection="1">
      <alignment horizontal="right" vertical="center"/>
      <protection locked="0"/>
    </xf>
    <xf numFmtId="177" fontId="4" fillId="2" borderId="23" xfId="2" applyNumberFormat="1" applyFont="1" applyFill="1" applyBorder="1" applyAlignment="1" applyProtection="1">
      <alignment horizontal="right" vertical="center"/>
      <protection locked="0"/>
    </xf>
    <xf numFmtId="177" fontId="4" fillId="2" borderId="26" xfId="2" applyNumberFormat="1" applyFont="1" applyFill="1" applyBorder="1" applyAlignment="1" applyProtection="1">
      <alignment horizontal="right" vertical="center"/>
      <protection locked="0"/>
    </xf>
    <xf numFmtId="0" fontId="4" fillId="0" borderId="2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48" xfId="0" applyFont="1" applyFill="1" applyBorder="1" applyAlignment="1" applyProtection="1">
      <alignment horizontal="left" vertical="center"/>
    </xf>
    <xf numFmtId="0" fontId="4" fillId="0" borderId="5" xfId="3" applyNumberFormat="1" applyFont="1" applyFill="1" applyBorder="1" applyAlignment="1" applyProtection="1">
      <alignment horizontal="left" vertical="center"/>
    </xf>
    <xf numFmtId="0" fontId="4" fillId="0" borderId="7" xfId="3" applyNumberFormat="1" applyFont="1" applyFill="1" applyBorder="1" applyAlignment="1" applyProtection="1">
      <alignment horizontal="left" vertical="center"/>
    </xf>
    <xf numFmtId="0" fontId="17" fillId="0" borderId="22" xfId="0" applyFont="1" applyFill="1" applyBorder="1" applyAlignment="1">
      <alignment horizontal="left" vertical="center" indent="1"/>
    </xf>
    <xf numFmtId="0" fontId="17" fillId="0" borderId="23" xfId="0" applyFont="1" applyFill="1" applyBorder="1" applyAlignment="1">
      <alignment horizontal="left" vertical="center" indent="1"/>
    </xf>
    <xf numFmtId="0" fontId="17" fillId="0" borderId="26" xfId="0" applyFont="1" applyFill="1" applyBorder="1" applyAlignment="1">
      <alignment horizontal="left" vertical="center" indent="1"/>
    </xf>
    <xf numFmtId="178" fontId="4" fillId="0" borderId="33" xfId="2" applyNumberFormat="1" applyFont="1" applyFill="1" applyBorder="1" applyAlignment="1" applyProtection="1">
      <alignment horizontal="right" vertical="center"/>
    </xf>
    <xf numFmtId="0" fontId="4" fillId="0" borderId="31" xfId="0" applyNumberFormat="1" applyFont="1" applyFill="1" applyBorder="1" applyAlignment="1" applyProtection="1">
      <alignment vertical="center"/>
    </xf>
    <xf numFmtId="0" fontId="4" fillId="0" borderId="32" xfId="0" applyNumberFormat="1" applyFont="1" applyFill="1" applyBorder="1" applyAlignment="1" applyProtection="1">
      <alignment vertical="center"/>
    </xf>
    <xf numFmtId="0" fontId="4" fillId="0" borderId="33" xfId="0" applyNumberFormat="1" applyFont="1" applyFill="1" applyBorder="1" applyAlignment="1" applyProtection="1">
      <alignment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xf>
    <xf numFmtId="38" fontId="4" fillId="0" borderId="31" xfId="2" applyNumberFormat="1" applyFont="1" applyFill="1" applyBorder="1" applyAlignment="1" applyProtection="1">
      <alignment horizontal="right" vertical="center"/>
    </xf>
    <xf numFmtId="0" fontId="4" fillId="0" borderId="32" xfId="2" applyNumberFormat="1" applyFont="1" applyFill="1" applyBorder="1" applyAlignment="1" applyProtection="1">
      <alignment horizontal="right" vertical="center"/>
    </xf>
    <xf numFmtId="0" fontId="4" fillId="0" borderId="34" xfId="2" applyNumberFormat="1" applyFont="1" applyFill="1" applyBorder="1" applyAlignment="1" applyProtection="1">
      <alignment horizontal="right" vertical="center"/>
    </xf>
    <xf numFmtId="0" fontId="22" fillId="0" borderId="0" xfId="0" applyFont="1" applyAlignment="1">
      <alignment vertical="center" wrapText="1"/>
    </xf>
    <xf numFmtId="0" fontId="22" fillId="0" borderId="0" xfId="0" applyFont="1">
      <alignment vertical="center"/>
    </xf>
    <xf numFmtId="49" fontId="22" fillId="0" borderId="0" xfId="0" applyNumberFormat="1" applyFont="1">
      <alignment vertical="center"/>
    </xf>
    <xf numFmtId="178" fontId="22" fillId="0" borderId="0" xfId="0" applyNumberFormat="1" applyFont="1">
      <alignment vertical="center"/>
    </xf>
    <xf numFmtId="0" fontId="17" fillId="0" borderId="22" xfId="0" applyFont="1" applyBorder="1" applyAlignment="1">
      <alignment horizontal="left" vertical="center" indent="1"/>
    </xf>
    <xf numFmtId="0" fontId="17" fillId="0" borderId="23" xfId="0" applyFont="1" applyBorder="1" applyAlignment="1">
      <alignment horizontal="left" vertical="center" indent="1"/>
    </xf>
    <xf numFmtId="0" fontId="17" fillId="0" borderId="26" xfId="0" applyFont="1" applyBorder="1" applyAlignment="1">
      <alignment horizontal="left" vertical="center" indent="1"/>
    </xf>
    <xf numFmtId="49" fontId="4" fillId="2" borderId="0" xfId="0" applyNumberFormat="1" applyFont="1" applyFill="1" applyAlignment="1" applyProtection="1">
      <alignment horizontal="left" vertical="center"/>
      <protection locked="0"/>
    </xf>
    <xf numFmtId="185" fontId="4" fillId="2" borderId="0" xfId="0" applyNumberFormat="1" applyFont="1" applyFill="1" applyBorder="1" applyAlignment="1" applyProtection="1">
      <alignment horizontal="left" vertical="center"/>
      <protection locked="0"/>
    </xf>
    <xf numFmtId="181" fontId="4" fillId="2" borderId="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shrinkToFit="1"/>
      <protection locked="0"/>
    </xf>
    <xf numFmtId="177" fontId="4" fillId="2" borderId="53" xfId="2" applyNumberFormat="1" applyFont="1" applyFill="1" applyBorder="1" applyAlignment="1" applyProtection="1">
      <alignment horizontal="right" vertical="center"/>
      <protection locked="0"/>
    </xf>
    <xf numFmtId="178" fontId="4" fillId="0" borderId="28" xfId="2" applyNumberFormat="1" applyFont="1" applyFill="1" applyBorder="1" applyAlignment="1" applyProtection="1">
      <alignment horizontal="center" vertical="center"/>
    </xf>
    <xf numFmtId="178" fontId="4" fillId="0" borderId="2" xfId="2" applyNumberFormat="1" applyFont="1" applyFill="1" applyBorder="1" applyAlignment="1" applyProtection="1">
      <alignment horizontal="center" vertical="center"/>
    </xf>
    <xf numFmtId="178" fontId="4" fillId="0" borderId="48" xfId="2" applyNumberFormat="1" applyFont="1" applyFill="1" applyBorder="1" applyAlignment="1" applyProtection="1">
      <alignment horizontal="center" vertical="center"/>
    </xf>
    <xf numFmtId="38" fontId="4" fillId="3" borderId="16" xfId="2" applyNumberFormat="1" applyFont="1" applyFill="1" applyBorder="1" applyAlignment="1" applyProtection="1">
      <alignment horizontal="right" vertical="center"/>
    </xf>
    <xf numFmtId="184" fontId="4" fillId="3" borderId="5" xfId="2" applyNumberFormat="1" applyFont="1" applyFill="1" applyBorder="1" applyAlignment="1" applyProtection="1">
      <alignment horizontal="right" vertical="center"/>
    </xf>
    <xf numFmtId="184" fontId="4" fillId="3" borderId="7" xfId="2" applyNumberFormat="1" applyFont="1" applyFill="1" applyBorder="1" applyAlignment="1" applyProtection="1">
      <alignment horizontal="right" vertical="center"/>
    </xf>
    <xf numFmtId="178" fontId="4" fillId="0" borderId="28" xfId="2" applyNumberFormat="1" applyFont="1" applyFill="1" applyBorder="1" applyAlignment="1" applyProtection="1">
      <alignment horizontal="center" vertical="center" wrapText="1"/>
    </xf>
    <xf numFmtId="178" fontId="4" fillId="0" borderId="48" xfId="2" applyNumberFormat="1" applyFont="1" applyFill="1" applyBorder="1" applyAlignment="1" applyProtection="1">
      <alignment horizontal="center" vertical="center" wrapText="1"/>
    </xf>
    <xf numFmtId="38" fontId="4" fillId="2" borderId="16" xfId="2" applyNumberFormat="1" applyFont="1" applyFill="1" applyBorder="1" applyAlignment="1" applyProtection="1">
      <alignment horizontal="right" vertical="center"/>
      <protection locked="0"/>
    </xf>
    <xf numFmtId="178" fontId="4" fillId="2" borderId="7" xfId="2" applyNumberFormat="1" applyFont="1" applyFill="1" applyBorder="1" applyAlignment="1" applyProtection="1">
      <alignment horizontal="right" vertical="center"/>
      <protection locked="0"/>
    </xf>
    <xf numFmtId="0" fontId="4" fillId="0" borderId="28" xfId="2" applyNumberFormat="1" applyFont="1" applyFill="1" applyBorder="1" applyAlignment="1" applyProtection="1">
      <alignment horizontal="center" vertical="center" wrapText="1"/>
    </xf>
    <xf numFmtId="0" fontId="4" fillId="0" borderId="2" xfId="2" applyNumberFormat="1" applyFont="1" applyFill="1" applyBorder="1" applyAlignment="1" applyProtection="1">
      <alignment horizontal="center" vertical="center" wrapText="1"/>
    </xf>
    <xf numFmtId="0" fontId="4" fillId="0" borderId="48" xfId="2" applyNumberFormat="1" applyFont="1" applyFill="1" applyBorder="1" applyAlignment="1" applyProtection="1">
      <alignment horizontal="center" vertical="center" wrapText="1"/>
    </xf>
    <xf numFmtId="38" fontId="4" fillId="2" borderId="5" xfId="2" applyNumberFormat="1" applyFont="1" applyFill="1" applyBorder="1" applyAlignment="1" applyProtection="1">
      <alignment horizontal="right" vertical="center"/>
      <protection locked="0"/>
    </xf>
    <xf numFmtId="38" fontId="4" fillId="2" borderId="7" xfId="2" applyNumberFormat="1" applyFont="1" applyFill="1" applyBorder="1" applyAlignment="1" applyProtection="1">
      <alignment horizontal="right" vertical="center"/>
      <protection locked="0"/>
    </xf>
    <xf numFmtId="178" fontId="4" fillId="0" borderId="2" xfId="2" applyNumberFormat="1" applyFont="1" applyFill="1" applyBorder="1" applyAlignment="1" applyProtection="1">
      <alignment horizontal="center" vertical="center" wrapText="1"/>
    </xf>
    <xf numFmtId="0" fontId="4" fillId="0" borderId="10" xfId="3" applyNumberFormat="1" applyFont="1" applyFill="1" applyBorder="1" applyAlignment="1" applyProtection="1">
      <alignment horizontal="left" vertical="center"/>
    </xf>
    <xf numFmtId="0" fontId="4" fillId="0" borderId="12" xfId="3" applyNumberFormat="1" applyFont="1" applyFill="1" applyBorder="1" applyAlignment="1" applyProtection="1">
      <alignment horizontal="left" vertical="center"/>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xf>
    <xf numFmtId="0" fontId="22" fillId="0" borderId="0" xfId="0" applyFont="1" applyAlignment="1">
      <alignment vertical="top" wrapText="1"/>
    </xf>
    <xf numFmtId="38" fontId="4" fillId="2" borderId="17" xfId="2" applyNumberFormat="1" applyFont="1" applyFill="1" applyBorder="1" applyAlignment="1" applyProtection="1">
      <alignment horizontal="right" vertical="center"/>
      <protection locked="0"/>
    </xf>
    <xf numFmtId="38" fontId="4" fillId="2" borderId="10" xfId="2" applyNumberFormat="1" applyFont="1" applyFill="1" applyBorder="1" applyAlignment="1" applyProtection="1">
      <alignment horizontal="right" vertical="center"/>
      <protection locked="0"/>
    </xf>
    <xf numFmtId="38" fontId="4" fillId="2" borderId="12" xfId="2" applyNumberFormat="1" applyFont="1" applyFill="1" applyBorder="1" applyAlignment="1" applyProtection="1">
      <alignment horizontal="right" vertical="center"/>
      <protection locked="0"/>
    </xf>
    <xf numFmtId="38" fontId="4" fillId="2" borderId="61" xfId="2" applyNumberFormat="1" applyFont="1" applyFill="1" applyBorder="1" applyAlignment="1" applyProtection="1">
      <alignment horizontal="right" vertical="center"/>
      <protection locked="0"/>
    </xf>
    <xf numFmtId="38" fontId="4" fillId="2" borderId="62" xfId="2" applyNumberFormat="1" applyFont="1" applyFill="1" applyBorder="1" applyAlignment="1" applyProtection="1">
      <alignment horizontal="right" vertical="center"/>
      <protection locked="0"/>
    </xf>
    <xf numFmtId="38" fontId="4" fillId="2" borderId="63" xfId="2" applyNumberFormat="1" applyFont="1" applyFill="1" applyBorder="1" applyAlignment="1" applyProtection="1">
      <alignment horizontal="right" vertical="center"/>
      <protection locked="0"/>
    </xf>
    <xf numFmtId="38" fontId="4" fillId="2" borderId="0" xfId="0" applyNumberFormat="1" applyFont="1" applyFill="1" applyBorder="1" applyAlignment="1" applyProtection="1">
      <alignment horizontal="right" vertical="center"/>
      <protection locked="0"/>
    </xf>
    <xf numFmtId="178" fontId="4" fillId="2" borderId="12" xfId="2" applyNumberFormat="1" applyFont="1" applyFill="1" applyBorder="1" applyAlignment="1" applyProtection="1">
      <alignment horizontal="right" vertical="center"/>
      <protection locked="0"/>
    </xf>
    <xf numFmtId="178" fontId="4" fillId="2" borderId="63" xfId="2" applyNumberFormat="1" applyFont="1" applyFill="1" applyBorder="1" applyAlignment="1" applyProtection="1">
      <alignment horizontal="right" vertical="center"/>
      <protection locked="0"/>
    </xf>
    <xf numFmtId="38" fontId="4" fillId="2" borderId="57" xfId="2" applyNumberFormat="1" applyFont="1" applyFill="1" applyBorder="1" applyAlignment="1" applyProtection="1">
      <alignment horizontal="right" vertical="center"/>
      <protection locked="0"/>
    </xf>
    <xf numFmtId="38" fontId="4" fillId="2" borderId="40" xfId="2" applyNumberFormat="1" applyFont="1" applyFill="1" applyBorder="1" applyAlignment="1" applyProtection="1">
      <alignment horizontal="right" vertical="center"/>
      <protection locked="0"/>
    </xf>
    <xf numFmtId="38" fontId="4" fillId="2" borderId="58" xfId="2" applyNumberFormat="1" applyFont="1" applyFill="1" applyBorder="1" applyAlignment="1" applyProtection="1">
      <alignment horizontal="right" vertical="center"/>
      <protection locked="0"/>
    </xf>
    <xf numFmtId="38" fontId="4" fillId="3" borderId="17" xfId="2" applyNumberFormat="1" applyFont="1" applyFill="1" applyBorder="1" applyAlignment="1" applyProtection="1">
      <alignment horizontal="right" vertical="center"/>
    </xf>
    <xf numFmtId="184" fontId="4" fillId="3" borderId="12" xfId="2" applyNumberFormat="1" applyFont="1" applyFill="1" applyBorder="1" applyAlignment="1" applyProtection="1">
      <alignment horizontal="right" vertical="center"/>
    </xf>
    <xf numFmtId="38" fontId="4" fillId="3" borderId="61" xfId="2" applyNumberFormat="1" applyFont="1" applyFill="1" applyBorder="1" applyAlignment="1" applyProtection="1">
      <alignment horizontal="right" vertical="center"/>
    </xf>
    <xf numFmtId="184" fontId="4" fillId="3" borderId="63" xfId="2" applyNumberFormat="1" applyFont="1" applyFill="1" applyBorder="1" applyAlignment="1" applyProtection="1">
      <alignment horizontal="right" vertical="center"/>
    </xf>
    <xf numFmtId="0" fontId="22" fillId="0" borderId="0" xfId="0" applyFont="1" applyBorder="1" applyAlignment="1">
      <alignment horizontal="left" vertical="top" wrapText="1"/>
    </xf>
    <xf numFmtId="38" fontId="4" fillId="2" borderId="0" xfId="0" applyNumberFormat="1" applyFont="1" applyFill="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38" fontId="4" fillId="2" borderId="11" xfId="2" applyNumberFormat="1" applyFont="1" applyFill="1" applyBorder="1" applyAlignment="1" applyProtection="1">
      <alignment horizontal="right" vertical="center"/>
      <protection locked="0"/>
    </xf>
    <xf numFmtId="178" fontId="4" fillId="2" borderId="8" xfId="2" applyNumberFormat="1" applyFont="1" applyFill="1" applyBorder="1" applyAlignment="1" applyProtection="1">
      <alignment horizontal="right" vertical="center"/>
      <protection locked="0"/>
    </xf>
    <xf numFmtId="38" fontId="4" fillId="0" borderId="2" xfId="0" applyNumberFormat="1" applyFont="1" applyFill="1" applyBorder="1" applyAlignment="1" applyProtection="1">
      <alignment horizontal="center" vertical="center" wrapText="1"/>
    </xf>
    <xf numFmtId="177" fontId="4" fillId="0" borderId="2" xfId="0" applyNumberFormat="1" applyFont="1" applyFill="1" applyBorder="1" applyAlignment="1" applyProtection="1">
      <alignment horizontal="center" vertical="center" wrapText="1"/>
    </xf>
    <xf numFmtId="177" fontId="4" fillId="0" borderId="48" xfId="0" applyNumberFormat="1" applyFont="1" applyFill="1" applyBorder="1" applyAlignment="1" applyProtection="1">
      <alignment horizontal="center" vertical="center" wrapText="1"/>
    </xf>
    <xf numFmtId="38" fontId="4" fillId="0" borderId="1" xfId="0" applyNumberFormat="1" applyFont="1" applyFill="1" applyBorder="1" applyAlignment="1" applyProtection="1">
      <alignment horizontal="center" vertical="center" wrapText="1"/>
    </xf>
    <xf numFmtId="177" fontId="4" fillId="0" borderId="18" xfId="0" applyNumberFormat="1" applyFont="1" applyFill="1" applyBorder="1" applyAlignment="1" applyProtection="1">
      <alignment horizontal="center" vertical="center" wrapText="1"/>
    </xf>
    <xf numFmtId="38" fontId="4" fillId="0" borderId="28" xfId="2" applyNumberFormat="1" applyFont="1" applyFill="1" applyBorder="1" applyAlignment="1" applyProtection="1">
      <alignment horizontal="center" vertical="center" wrapText="1"/>
    </xf>
    <xf numFmtId="0" fontId="4" fillId="0" borderId="2" xfId="2" applyNumberFormat="1" applyFont="1" applyFill="1" applyBorder="1" applyAlignment="1" applyProtection="1">
      <alignment horizontal="center" vertical="center"/>
    </xf>
    <xf numFmtId="0" fontId="4" fillId="0" borderId="18" xfId="2"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left" vertical="center"/>
    </xf>
    <xf numFmtId="49" fontId="4" fillId="0" borderId="5" xfId="0" applyNumberFormat="1" applyFont="1" applyFill="1" applyBorder="1" applyAlignment="1" applyProtection="1">
      <alignment horizontal="left" vertical="center"/>
    </xf>
    <xf numFmtId="178" fontId="4" fillId="0" borderId="7" xfId="0" applyNumberFormat="1" applyFont="1" applyFill="1" applyBorder="1" applyAlignment="1" applyProtection="1">
      <alignment horizontal="left" vertical="center"/>
    </xf>
    <xf numFmtId="180" fontId="4" fillId="0" borderId="64" xfId="0" applyNumberFormat="1" applyFont="1" applyFill="1" applyBorder="1" applyAlignment="1" applyProtection="1">
      <alignment horizontal="left" vertical="center"/>
    </xf>
    <xf numFmtId="180" fontId="4" fillId="0" borderId="52" xfId="0" applyNumberFormat="1" applyFont="1" applyFill="1" applyBorder="1" applyAlignment="1" applyProtection="1">
      <alignment horizontal="left" vertical="center"/>
    </xf>
    <xf numFmtId="178" fontId="4" fillId="0" borderId="47" xfId="0" applyNumberFormat="1" applyFont="1" applyFill="1" applyBorder="1" applyAlignment="1" applyProtection="1">
      <alignment horizontal="left" vertical="center"/>
    </xf>
    <xf numFmtId="178" fontId="4" fillId="0" borderId="61" xfId="0" applyNumberFormat="1" applyFont="1" applyFill="1" applyBorder="1" applyAlignment="1" applyProtection="1">
      <alignment horizontal="left" vertical="center"/>
    </xf>
    <xf numFmtId="178" fontId="4" fillId="0" borderId="62" xfId="0" applyNumberFormat="1" applyFont="1" applyFill="1" applyBorder="1" applyAlignment="1" applyProtection="1">
      <alignment horizontal="left" vertical="center"/>
    </xf>
    <xf numFmtId="178" fontId="4" fillId="0" borderId="63" xfId="0" applyNumberFormat="1" applyFont="1" applyFill="1" applyBorder="1" applyAlignment="1" applyProtection="1">
      <alignment horizontal="left" vertical="center"/>
    </xf>
    <xf numFmtId="0" fontId="4" fillId="0" borderId="62" xfId="0" applyNumberFormat="1" applyFont="1" applyFill="1" applyBorder="1" applyAlignment="1" applyProtection="1">
      <alignment horizontal="left" vertical="center"/>
    </xf>
    <xf numFmtId="0" fontId="4" fillId="0" borderId="63" xfId="0" applyNumberFormat="1" applyFont="1" applyFill="1" applyBorder="1" applyAlignment="1" applyProtection="1">
      <alignment horizontal="left" vertical="center"/>
    </xf>
    <xf numFmtId="38" fontId="4" fillId="3" borderId="31" xfId="20" applyNumberFormat="1" applyFont="1" applyFill="1" applyBorder="1" applyAlignment="1" applyProtection="1">
      <alignment horizontal="right" vertical="center"/>
    </xf>
    <xf numFmtId="184" fontId="4" fillId="3" borderId="33" xfId="20" applyNumberFormat="1" applyFont="1" applyFill="1" applyBorder="1" applyAlignment="1" applyProtection="1">
      <alignment horizontal="right" vertical="center"/>
    </xf>
    <xf numFmtId="0" fontId="4" fillId="0" borderId="0" xfId="3" applyFont="1" applyFill="1" applyBorder="1" applyProtection="1">
      <alignment vertical="center"/>
    </xf>
    <xf numFmtId="177"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8" fontId="4" fillId="0" borderId="0" xfId="0" applyNumberFormat="1" applyFont="1" applyFill="1" applyBorder="1" applyAlignment="1" applyProtection="1">
      <alignment vertical="center"/>
    </xf>
    <xf numFmtId="0" fontId="4" fillId="0" borderId="29" xfId="0" applyFont="1" applyFill="1" applyBorder="1" applyAlignment="1" applyProtection="1">
      <alignment vertical="center"/>
    </xf>
    <xf numFmtId="38" fontId="4" fillId="2" borderId="23" xfId="2" applyNumberFormat="1" applyFont="1" applyFill="1" applyBorder="1" applyAlignment="1" applyProtection="1">
      <alignment horizontal="right" vertical="center"/>
      <protection locked="0"/>
    </xf>
    <xf numFmtId="178" fontId="4" fillId="2" borderId="23" xfId="2" applyNumberFormat="1" applyFont="1" applyFill="1" applyBorder="1" applyAlignment="1" applyProtection="1">
      <alignment horizontal="right" vertical="center"/>
      <protection locked="0"/>
    </xf>
    <xf numFmtId="178" fontId="4" fillId="2" borderId="53" xfId="2" applyNumberFormat="1" applyFont="1" applyFill="1" applyBorder="1" applyAlignment="1" applyProtection="1">
      <alignment horizontal="right" vertical="center"/>
      <protection locked="0"/>
    </xf>
    <xf numFmtId="38" fontId="4" fillId="3" borderId="27" xfId="2" applyNumberFormat="1" applyFont="1" applyFill="1" applyBorder="1" applyAlignment="1" applyProtection="1">
      <alignment horizontal="right" vertical="center"/>
    </xf>
    <xf numFmtId="184" fontId="4" fillId="3" borderId="0" xfId="2" applyNumberFormat="1" applyFont="1" applyFill="1" applyBorder="1" applyAlignment="1" applyProtection="1">
      <alignment horizontal="right" vertical="center"/>
    </xf>
    <xf numFmtId="184" fontId="4" fillId="3" borderId="29" xfId="2" applyNumberFormat="1" applyFont="1" applyFill="1" applyBorder="1" applyAlignment="1" applyProtection="1">
      <alignment horizontal="right" vertical="center"/>
    </xf>
    <xf numFmtId="184" fontId="4" fillId="3" borderId="62" xfId="2" applyNumberFormat="1" applyFont="1" applyFill="1" applyBorder="1" applyAlignment="1" applyProtection="1">
      <alignment horizontal="right" vertical="center"/>
    </xf>
    <xf numFmtId="184" fontId="4" fillId="3" borderId="32" xfId="20" applyNumberFormat="1" applyFont="1" applyFill="1" applyBorder="1" applyAlignment="1" applyProtection="1">
      <alignment horizontal="right" vertical="center"/>
    </xf>
    <xf numFmtId="0" fontId="4" fillId="2" borderId="0" xfId="0" applyFont="1" applyFill="1" applyAlignment="1" applyProtection="1">
      <alignment horizontal="left" vertical="center"/>
      <protection locked="0"/>
    </xf>
    <xf numFmtId="179" fontId="7" fillId="0" borderId="0" xfId="2" applyNumberFormat="1" applyFont="1" applyFill="1" applyAlignment="1" applyProtection="1">
      <alignment horizontal="right" vertical="top"/>
    </xf>
    <xf numFmtId="0" fontId="17" fillId="0" borderId="0" xfId="0" applyFont="1">
      <alignment vertical="center"/>
    </xf>
    <xf numFmtId="49" fontId="4" fillId="2" borderId="0" xfId="0" applyNumberFormat="1" applyFont="1" applyFill="1" applyAlignment="1" applyProtection="1">
      <alignment horizontal="left" vertical="center" shrinkToFit="1"/>
      <protection locked="0"/>
    </xf>
    <xf numFmtId="0" fontId="22" fillId="0" borderId="0" xfId="0" applyFont="1" applyAlignment="1">
      <alignment vertical="top"/>
    </xf>
    <xf numFmtId="0" fontId="4" fillId="0" borderId="51" xfId="3" applyFont="1" applyBorder="1">
      <alignment vertical="center"/>
    </xf>
    <xf numFmtId="0" fontId="4" fillId="0" borderId="52" xfId="3" applyFont="1" applyBorder="1">
      <alignment vertical="center"/>
    </xf>
    <xf numFmtId="0" fontId="4" fillId="0" borderId="44" xfId="3" applyFont="1" applyBorder="1">
      <alignment vertical="center"/>
    </xf>
    <xf numFmtId="0" fontId="4" fillId="0" borderId="60" xfId="3" applyFont="1" applyBorder="1">
      <alignment vertical="center"/>
    </xf>
    <xf numFmtId="0" fontId="4" fillId="0" borderId="20" xfId="3" applyFont="1" applyBorder="1">
      <alignment vertical="center"/>
    </xf>
    <xf numFmtId="0" fontId="4" fillId="0" borderId="49" xfId="3" applyFont="1" applyBorder="1">
      <alignment vertical="center"/>
    </xf>
    <xf numFmtId="180" fontId="15" fillId="0" borderId="0" xfId="0" applyNumberFormat="1" applyFont="1" applyAlignment="1">
      <alignment horizontal="left" vertical="center" wrapText="1"/>
    </xf>
    <xf numFmtId="0" fontId="4" fillId="0" borderId="2" xfId="3" applyFont="1" applyBorder="1" applyAlignment="1">
      <alignment horizontal="left" vertical="center"/>
    </xf>
    <xf numFmtId="49" fontId="4" fillId="0" borderId="1" xfId="3" applyNumberFormat="1" applyFont="1" applyBorder="1" applyAlignment="1">
      <alignment horizontal="left" vertical="center" wrapText="1"/>
    </xf>
    <xf numFmtId="0" fontId="4" fillId="0" borderId="18" xfId="3" applyFont="1" applyBorder="1" applyAlignment="1">
      <alignment horizontal="left" vertical="center"/>
    </xf>
    <xf numFmtId="14" fontId="4" fillId="0" borderId="1" xfId="3" applyNumberFormat="1" applyFont="1" applyBorder="1" applyAlignment="1">
      <alignment horizontal="left" vertical="center" wrapText="1"/>
    </xf>
    <xf numFmtId="0" fontId="4" fillId="0" borderId="2" xfId="3" applyFont="1" applyBorder="1" applyAlignment="1">
      <alignment horizontal="left" vertical="center" wrapText="1"/>
    </xf>
    <xf numFmtId="0" fontId="4" fillId="0" borderId="48" xfId="3" applyFont="1" applyBorder="1" applyAlignment="1">
      <alignment horizontal="left" vertical="center" wrapText="1"/>
    </xf>
    <xf numFmtId="38" fontId="4" fillId="2" borderId="13" xfId="7" applyNumberFormat="1" applyFont="1" applyFill="1" applyBorder="1" applyAlignment="1" applyProtection="1">
      <alignment horizontal="right" vertical="center"/>
      <protection locked="0"/>
    </xf>
    <xf numFmtId="0" fontId="4" fillId="2" borderId="15" xfId="7" applyFont="1" applyFill="1" applyBorder="1" applyAlignment="1" applyProtection="1">
      <alignment horizontal="right" vertical="center"/>
      <protection locked="0"/>
    </xf>
    <xf numFmtId="0" fontId="4" fillId="0" borderId="9" xfId="3" applyFont="1" applyBorder="1">
      <alignment vertical="center"/>
    </xf>
    <xf numFmtId="0" fontId="4" fillId="0" borderId="10" xfId="3" applyFont="1" applyBorder="1">
      <alignment vertical="center"/>
    </xf>
    <xf numFmtId="0" fontId="4" fillId="0" borderId="37" xfId="7" applyFont="1" applyBorder="1" applyAlignment="1">
      <alignment horizontal="center" vertical="center" textRotation="255"/>
    </xf>
    <xf numFmtId="0" fontId="4" fillId="0" borderId="30" xfId="7" applyFont="1" applyBorder="1" applyAlignment="1">
      <alignment horizontal="center" vertical="center" textRotation="255"/>
    </xf>
    <xf numFmtId="0" fontId="4" fillId="0" borderId="43" xfId="7" applyFont="1" applyBorder="1" applyAlignment="1">
      <alignment horizontal="center" vertical="center" textRotation="255"/>
    </xf>
    <xf numFmtId="0" fontId="4" fillId="0" borderId="4" xfId="7" applyFont="1" applyBorder="1" applyAlignment="1">
      <alignment vertical="center"/>
    </xf>
    <xf numFmtId="0" fontId="4" fillId="0" borderId="5" xfId="7" applyFont="1" applyBorder="1" applyAlignment="1">
      <alignment vertical="center"/>
    </xf>
    <xf numFmtId="0" fontId="4" fillId="0" borderId="6" xfId="7" applyFont="1" applyBorder="1" applyAlignment="1">
      <alignment vertical="center"/>
    </xf>
    <xf numFmtId="38" fontId="4" fillId="2" borderId="4" xfId="7" applyNumberFormat="1" applyFont="1" applyFill="1" applyBorder="1" applyAlignment="1" applyProtection="1">
      <alignment horizontal="right" vertical="center"/>
      <protection locked="0"/>
    </xf>
    <xf numFmtId="0" fontId="4" fillId="2" borderId="6" xfId="7" applyFont="1" applyFill="1" applyBorder="1" applyAlignment="1" applyProtection="1">
      <alignment horizontal="right" vertical="center"/>
      <protection locked="0"/>
    </xf>
    <xf numFmtId="38" fontId="4" fillId="0" borderId="1" xfId="13" applyNumberFormat="1" applyFont="1" applyBorder="1" applyAlignment="1">
      <alignment horizontal="center" vertical="center"/>
    </xf>
    <xf numFmtId="182" fontId="4" fillId="0" borderId="2" xfId="13" applyNumberFormat="1" applyFont="1" applyBorder="1" applyAlignment="1">
      <alignment horizontal="center" vertical="center"/>
    </xf>
    <xf numFmtId="182" fontId="4" fillId="0" borderId="48" xfId="13" applyNumberFormat="1" applyFont="1" applyBorder="1" applyAlignment="1">
      <alignment horizontal="center" vertical="center"/>
    </xf>
  </cellXfs>
  <cellStyles count="21">
    <cellStyle name="ハイパーリンク" xfId="1" builtinId="8"/>
    <cellStyle name="ハイパーリンク 2" xfId="16" xr:uid="{00000000-0005-0000-0000-000001000000}"/>
    <cellStyle name="桁区切り" xfId="19" builtinId="6"/>
    <cellStyle name="桁区切り 2" xfId="5" xr:uid="{00000000-0005-0000-0000-000003000000}"/>
    <cellStyle name="桁区切り 2 2" xfId="14" xr:uid="{00000000-0005-0000-0000-000004000000}"/>
    <cellStyle name="桁区切り 3" xfId="8" xr:uid="{00000000-0005-0000-0000-000005000000}"/>
    <cellStyle name="桁区切り 4" xfId="17" xr:uid="{00000000-0005-0000-0000-000006000000}"/>
    <cellStyle name="桁区切り 5" xfId="18" xr:uid="{00000000-0005-0000-0000-000007000000}"/>
    <cellStyle name="通貨" xfId="20" builtinId="7"/>
    <cellStyle name="通貨 2" xfId="10" xr:uid="{00000000-0005-0000-0000-000009000000}"/>
    <cellStyle name="標準" xfId="0" builtinId="0"/>
    <cellStyle name="標準 2" xfId="11" xr:uid="{00000000-0005-0000-0000-00000B000000}"/>
    <cellStyle name="標準 3 3" xfId="4" xr:uid="{00000000-0005-0000-0000-00000C000000}"/>
    <cellStyle name="標準 4" xfId="9" xr:uid="{00000000-0005-0000-0000-00000D000000}"/>
    <cellStyle name="標準 5" xfId="3" xr:uid="{00000000-0005-0000-0000-00000E000000}"/>
    <cellStyle name="標準 5 2" xfId="2" xr:uid="{00000000-0005-0000-0000-00000F000000}"/>
    <cellStyle name="標準 5 2 2" xfId="7" xr:uid="{00000000-0005-0000-0000-000010000000}"/>
    <cellStyle name="標準 5 2 2 2" xfId="13" xr:uid="{00000000-0005-0000-0000-000011000000}"/>
    <cellStyle name="標準 5 2 2 3" xfId="12" xr:uid="{00000000-0005-0000-0000-000012000000}"/>
    <cellStyle name="標準 8" xfId="15" xr:uid="{00000000-0005-0000-0000-000013000000}"/>
    <cellStyle name="標準 9" xfId="6" xr:uid="{00000000-0005-0000-0000-000014000000}"/>
  </cellStyles>
  <dxfs count="20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FFE1FF"/>
      <color rgb="FFFFFF99"/>
      <color rgb="FFFF0000"/>
      <color rgb="FFA6A6A6"/>
      <color rgb="FFE2EFDA"/>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W314"/>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6.625" style="27" hidden="1" customWidth="1"/>
    <col min="2" max="3" width="1.625" style="27" customWidth="1"/>
    <col min="4" max="4" width="5.75" style="27" customWidth="1"/>
    <col min="5" max="5" width="5.5" style="27" customWidth="1"/>
    <col min="6" max="6" width="4.125" style="27" customWidth="1"/>
    <col min="7" max="7" width="3.125" style="27" customWidth="1"/>
    <col min="8" max="8" width="10.5" style="27" customWidth="1"/>
    <col min="9" max="9" width="1.625" style="27" customWidth="1"/>
    <col min="10" max="10" width="11.875" style="27" customWidth="1"/>
    <col min="11" max="11" width="6.625" style="27" customWidth="1"/>
    <col min="12" max="12" width="7.375" style="27" customWidth="1"/>
    <col min="13" max="13" width="4.375" style="27" customWidth="1"/>
    <col min="14" max="14" width="4.75" style="27" customWidth="1"/>
    <col min="15" max="15" width="5.625" style="27" customWidth="1"/>
    <col min="16" max="16" width="6.625" style="27" customWidth="1"/>
    <col min="17" max="17" width="9.5" style="27" customWidth="1"/>
    <col min="18" max="19" width="6.625" style="27" customWidth="1"/>
    <col min="20" max="20" width="7.25" style="27" customWidth="1"/>
    <col min="21" max="21" width="30.5" style="27" customWidth="1"/>
    <col min="22" max="22" width="2.625" style="27" customWidth="1"/>
    <col min="23" max="23" width="3.625" style="27" customWidth="1"/>
    <col min="24" max="16384" width="9" style="1"/>
  </cols>
  <sheetData>
    <row r="1" spans="1:23" ht="30" customHeight="1" x14ac:dyDescent="0.15">
      <c r="A1" s="3" t="s">
        <v>198</v>
      </c>
      <c r="B1" s="3"/>
      <c r="C1" s="243" t="s">
        <v>177</v>
      </c>
      <c r="D1" s="118"/>
      <c r="E1" s="118"/>
      <c r="F1" s="118"/>
      <c r="G1" s="118"/>
      <c r="H1" s="118"/>
      <c r="I1" s="118"/>
      <c r="J1" s="118"/>
      <c r="K1" s="118"/>
      <c r="L1" s="118"/>
      <c r="M1" s="118"/>
      <c r="N1" s="118"/>
      <c r="O1" s="118"/>
      <c r="P1" s="118"/>
      <c r="Q1" s="118"/>
      <c r="R1" s="118"/>
      <c r="S1" s="118"/>
      <c r="T1" s="118"/>
      <c r="U1" s="507">
        <v>44530</v>
      </c>
      <c r="V1" s="507"/>
      <c r="W1" s="4"/>
    </row>
    <row r="2" spans="1:23" ht="15.75" hidden="1" customHeight="1" x14ac:dyDescent="0.15">
      <c r="A2" s="3" t="s">
        <v>56</v>
      </c>
      <c r="B2" s="3"/>
      <c r="C2" s="5"/>
      <c r="D2" s="5"/>
      <c r="W2" s="212"/>
    </row>
    <row r="3" spans="1:23" ht="30" customHeight="1" x14ac:dyDescent="0.15">
      <c r="A3" s="2">
        <v>2022.01</v>
      </c>
      <c r="B3" s="2"/>
      <c r="C3" s="119" t="s">
        <v>178</v>
      </c>
      <c r="D3" s="119"/>
      <c r="E3" s="119"/>
      <c r="F3" s="119"/>
      <c r="G3" s="119"/>
      <c r="H3" s="119"/>
      <c r="I3" s="119"/>
      <c r="J3" s="119"/>
      <c r="K3" s="119"/>
      <c r="L3" s="119"/>
      <c r="M3" s="119"/>
      <c r="N3" s="119"/>
      <c r="O3" s="119"/>
      <c r="P3" s="119"/>
      <c r="Q3" s="119"/>
      <c r="R3" s="119"/>
      <c r="S3" s="119"/>
      <c r="T3" s="119"/>
      <c r="U3" s="119"/>
      <c r="V3" s="119"/>
      <c r="W3" s="213"/>
    </row>
    <row r="4" spans="1:23" s="119" customFormat="1" ht="7.5" customHeight="1" x14ac:dyDescent="0.15">
      <c r="A4" s="193"/>
      <c r="B4" s="198"/>
      <c r="C4" s="199"/>
      <c r="D4" s="200"/>
      <c r="E4" s="200"/>
      <c r="F4" s="200"/>
      <c r="G4" s="200"/>
      <c r="H4" s="200"/>
      <c r="I4" s="200"/>
      <c r="J4" s="200"/>
      <c r="K4" s="200"/>
      <c r="L4" s="200"/>
      <c r="M4" s="200"/>
      <c r="N4" s="200"/>
      <c r="O4" s="200"/>
      <c r="P4" s="200"/>
      <c r="Q4" s="200"/>
      <c r="R4" s="200"/>
      <c r="S4" s="200"/>
      <c r="T4" s="200"/>
      <c r="U4" s="200"/>
      <c r="V4" s="201"/>
    </row>
    <row r="5" spans="1:23" s="64" customFormat="1" ht="15" customHeight="1" x14ac:dyDescent="0.15">
      <c r="A5" s="28"/>
      <c r="B5" s="72"/>
      <c r="C5" s="120" t="s">
        <v>27</v>
      </c>
      <c r="D5" s="121"/>
      <c r="E5" s="121"/>
      <c r="F5" s="121"/>
      <c r="G5" s="121"/>
      <c r="H5" s="121"/>
      <c r="I5" s="121"/>
      <c r="J5" s="121"/>
      <c r="K5" s="121"/>
      <c r="L5" s="121"/>
      <c r="M5" s="121"/>
      <c r="N5" s="121"/>
      <c r="O5" s="121"/>
      <c r="P5" s="121"/>
      <c r="Q5" s="121"/>
      <c r="R5" s="121"/>
      <c r="S5" s="121"/>
      <c r="T5" s="121"/>
      <c r="U5" s="121"/>
      <c r="V5" s="122"/>
    </row>
    <row r="6" spans="1:23" s="64" customFormat="1" ht="15" customHeight="1" x14ac:dyDescent="0.15">
      <c r="A6" s="28"/>
      <c r="B6" s="72"/>
      <c r="C6" s="120" t="s">
        <v>28</v>
      </c>
      <c r="D6" s="121"/>
      <c r="E6" s="121"/>
      <c r="F6" s="121"/>
      <c r="G6" s="121"/>
      <c r="H6" s="121"/>
      <c r="I6" s="121"/>
      <c r="J6" s="121"/>
      <c r="K6" s="121"/>
      <c r="L6" s="121"/>
      <c r="M6" s="121"/>
      <c r="N6" s="121"/>
      <c r="O6" s="121"/>
      <c r="P6" s="121"/>
      <c r="Q6" s="121"/>
      <c r="R6" s="121"/>
      <c r="S6" s="121"/>
      <c r="T6" s="121"/>
      <c r="U6" s="121"/>
      <c r="V6" s="122"/>
    </row>
    <row r="7" spans="1:23" s="64" customFormat="1" ht="15" customHeight="1" x14ac:dyDescent="0.15">
      <c r="A7" s="28"/>
      <c r="B7" s="72"/>
      <c r="C7" s="120" t="s">
        <v>29</v>
      </c>
      <c r="D7" s="121"/>
      <c r="E7" s="121"/>
      <c r="F7" s="121"/>
      <c r="G7" s="121"/>
      <c r="H7" s="121"/>
      <c r="I7" s="121"/>
      <c r="J7" s="121"/>
      <c r="K7" s="121"/>
      <c r="L7" s="121"/>
      <c r="M7" s="121"/>
      <c r="N7" s="121"/>
      <c r="O7" s="121"/>
      <c r="P7" s="121"/>
      <c r="Q7" s="121"/>
      <c r="R7" s="121"/>
      <c r="S7" s="121"/>
      <c r="T7" s="121"/>
      <c r="U7" s="121"/>
      <c r="V7" s="122"/>
    </row>
    <row r="8" spans="1:23" s="64" customFormat="1" ht="13.5" hidden="1" x14ac:dyDescent="0.15">
      <c r="A8" s="28"/>
      <c r="B8" s="72"/>
      <c r="C8" s="120"/>
      <c r="D8" s="121"/>
      <c r="E8" s="121"/>
      <c r="F8" s="121"/>
      <c r="G8" s="121"/>
      <c r="H8" s="121"/>
      <c r="I8" s="121"/>
      <c r="J8" s="121"/>
      <c r="K8" s="121"/>
      <c r="L8" s="121"/>
      <c r="M8" s="121"/>
      <c r="N8" s="121"/>
      <c r="O8" s="121"/>
      <c r="P8" s="121"/>
      <c r="Q8" s="121"/>
      <c r="R8" s="121"/>
      <c r="S8" s="121"/>
      <c r="T8" s="121"/>
      <c r="U8" s="121"/>
      <c r="V8" s="122"/>
    </row>
    <row r="9" spans="1:23" s="64" customFormat="1" ht="7.5" customHeight="1" x14ac:dyDescent="0.15">
      <c r="A9" s="28"/>
      <c r="B9" s="72"/>
      <c r="C9" s="123"/>
      <c r="D9" s="124"/>
      <c r="E9" s="124"/>
      <c r="F9" s="124"/>
      <c r="G9" s="124"/>
      <c r="H9" s="124"/>
      <c r="I9" s="124"/>
      <c r="J9" s="124"/>
      <c r="K9" s="124"/>
      <c r="L9" s="124"/>
      <c r="M9" s="124"/>
      <c r="N9" s="124"/>
      <c r="O9" s="124"/>
      <c r="P9" s="124"/>
      <c r="Q9" s="124"/>
      <c r="R9" s="124"/>
      <c r="S9" s="124"/>
      <c r="T9" s="124"/>
      <c r="U9" s="124"/>
      <c r="V9" s="125"/>
    </row>
    <row r="10" spans="1:23" ht="15.75" customHeight="1" x14ac:dyDescent="0.15">
      <c r="A10" s="2"/>
      <c r="B10" s="2"/>
      <c r="E10" s="25"/>
    </row>
    <row r="11" spans="1:23" ht="15.75" hidden="1" customHeight="1" x14ac:dyDescent="0.15">
      <c r="A11" s="2"/>
      <c r="B11" s="2"/>
      <c r="E11" s="25"/>
    </row>
    <row r="12" spans="1:23" ht="15.75" hidden="1" customHeight="1" x14ac:dyDescent="0.15">
      <c r="A12" s="2"/>
      <c r="B12" s="2"/>
      <c r="E12" s="25"/>
    </row>
    <row r="13" spans="1:23" s="64" customFormat="1" ht="20.100000000000001" customHeight="1" x14ac:dyDescent="0.15">
      <c r="A13" s="28"/>
      <c r="B13" s="28"/>
      <c r="C13" s="411" t="s">
        <v>47</v>
      </c>
      <c r="D13" s="412"/>
      <c r="E13" s="412"/>
      <c r="F13" s="412"/>
      <c r="G13" s="412"/>
      <c r="H13" s="413"/>
      <c r="I13" s="114"/>
      <c r="J13" s="94"/>
    </row>
    <row r="14" spans="1:23" s="64" customFormat="1" ht="15.75" customHeight="1" x14ac:dyDescent="0.15">
      <c r="A14" s="28"/>
      <c r="B14" s="28"/>
      <c r="C14" s="34"/>
      <c r="D14" s="70"/>
      <c r="E14" s="508"/>
      <c r="F14" s="508"/>
      <c r="G14" s="508"/>
      <c r="H14" s="508"/>
      <c r="I14" s="36"/>
      <c r="J14" s="36"/>
      <c r="K14" s="36"/>
      <c r="L14" s="36"/>
      <c r="M14" s="36"/>
      <c r="N14" s="36"/>
      <c r="O14" s="36"/>
      <c r="P14" s="36"/>
      <c r="Q14" s="36"/>
      <c r="R14" s="36"/>
      <c r="S14" s="36"/>
      <c r="T14" s="36"/>
      <c r="U14" s="36"/>
      <c r="V14" s="37"/>
    </row>
    <row r="15" spans="1:23" s="64" customFormat="1" ht="15" hidden="1" customHeight="1" x14ac:dyDescent="0.15">
      <c r="A15" s="28"/>
      <c r="B15" s="28"/>
      <c r="C15" s="34"/>
      <c r="D15" s="70"/>
      <c r="E15" s="70"/>
      <c r="F15" s="70"/>
      <c r="G15" s="70"/>
      <c r="H15" s="70"/>
      <c r="I15" s="65"/>
      <c r="J15" s="65"/>
      <c r="K15" s="65"/>
      <c r="L15" s="65"/>
      <c r="M15" s="65"/>
      <c r="N15" s="65"/>
      <c r="O15" s="65"/>
      <c r="P15" s="65"/>
      <c r="Q15" s="65"/>
      <c r="R15" s="65"/>
      <c r="S15" s="65"/>
      <c r="T15" s="65"/>
      <c r="U15" s="65"/>
      <c r="V15" s="40"/>
    </row>
    <row r="16" spans="1:23" s="81" customFormat="1" ht="15" hidden="1" customHeight="1" x14ac:dyDescent="0.15">
      <c r="A16" s="28"/>
      <c r="B16" s="28"/>
      <c r="C16" s="34"/>
      <c r="D16" s="83"/>
      <c r="E16" s="83"/>
      <c r="F16" s="83"/>
      <c r="G16" s="83"/>
      <c r="H16" s="83"/>
      <c r="I16" s="82"/>
      <c r="J16" s="82"/>
      <c r="K16" s="82"/>
      <c r="L16" s="82"/>
      <c r="M16" s="82"/>
      <c r="N16" s="82"/>
      <c r="O16" s="82"/>
      <c r="P16" s="82"/>
      <c r="Q16" s="82"/>
      <c r="R16" s="82"/>
      <c r="S16" s="82"/>
      <c r="T16" s="82"/>
      <c r="U16" s="82"/>
      <c r="V16" s="40"/>
    </row>
    <row r="17" spans="1:22" s="81" customFormat="1" ht="15" hidden="1" customHeight="1" x14ac:dyDescent="0.15">
      <c r="A17" s="28"/>
      <c r="B17" s="28"/>
      <c r="C17" s="34"/>
      <c r="D17" s="83"/>
      <c r="E17" s="83"/>
      <c r="F17" s="83"/>
      <c r="G17" s="83"/>
      <c r="H17" s="83"/>
      <c r="I17" s="82"/>
      <c r="J17" s="82"/>
      <c r="K17" s="82"/>
      <c r="L17" s="82"/>
      <c r="M17" s="82"/>
      <c r="N17" s="82"/>
      <c r="O17" s="82"/>
      <c r="P17" s="82"/>
      <c r="Q17" s="82"/>
      <c r="R17" s="82"/>
      <c r="S17" s="82"/>
      <c r="T17" s="82"/>
      <c r="U17" s="82"/>
      <c r="V17" s="40"/>
    </row>
    <row r="18" spans="1:22" s="81" customFormat="1" ht="15" hidden="1" customHeight="1" x14ac:dyDescent="0.15">
      <c r="A18" s="28"/>
      <c r="B18" s="28"/>
      <c r="C18" s="34"/>
      <c r="D18" s="83"/>
      <c r="E18" s="83"/>
      <c r="F18" s="83"/>
      <c r="G18" s="83"/>
      <c r="H18" s="83"/>
      <c r="I18" s="82"/>
      <c r="J18" s="82"/>
      <c r="K18" s="82"/>
      <c r="L18" s="82"/>
      <c r="M18" s="82"/>
      <c r="N18" s="82"/>
      <c r="O18" s="82"/>
      <c r="P18" s="82"/>
      <c r="Q18" s="82"/>
      <c r="R18" s="82"/>
      <c r="S18" s="82"/>
      <c r="T18" s="82"/>
      <c r="U18" s="82"/>
      <c r="V18" s="40"/>
    </row>
    <row r="19" spans="1:22" s="81" customFormat="1" ht="15" hidden="1" customHeight="1" x14ac:dyDescent="0.15">
      <c r="A19" s="28"/>
      <c r="B19" s="28"/>
      <c r="C19" s="34"/>
      <c r="D19" s="83"/>
      <c r="E19" s="83"/>
      <c r="F19" s="83"/>
      <c r="G19" s="83"/>
      <c r="H19" s="83"/>
      <c r="I19" s="82"/>
      <c r="J19" s="82"/>
      <c r="K19" s="82"/>
      <c r="L19" s="82"/>
      <c r="M19" s="82"/>
      <c r="N19" s="82"/>
      <c r="O19" s="82"/>
      <c r="P19" s="82"/>
      <c r="Q19" s="82"/>
      <c r="R19" s="82"/>
      <c r="S19" s="82"/>
      <c r="T19" s="82"/>
      <c r="U19" s="82"/>
      <c r="V19" s="40"/>
    </row>
    <row r="20" spans="1:22" s="64" customFormat="1" ht="20.100000000000001" customHeight="1" x14ac:dyDescent="0.15">
      <c r="A20" s="28">
        <f>IF(ISBLANK($I20), 1001, 0)</f>
        <v>1001</v>
      </c>
      <c r="B20" s="28"/>
      <c r="C20" s="38"/>
      <c r="D20" s="35">
        <v>1</v>
      </c>
      <c r="E20" s="119" t="s">
        <v>0</v>
      </c>
      <c r="F20" s="119"/>
      <c r="G20" s="119"/>
      <c r="H20" s="119"/>
      <c r="I20" s="447"/>
      <c r="J20" s="448"/>
      <c r="K20" s="448"/>
      <c r="L20" s="448"/>
      <c r="M20" s="448"/>
      <c r="N20" s="449"/>
      <c r="O20" s="449"/>
      <c r="P20" s="449"/>
      <c r="Q20" s="449"/>
      <c r="R20" s="449"/>
      <c r="S20" s="449"/>
      <c r="T20" s="449"/>
      <c r="U20" s="449"/>
      <c r="V20" s="40"/>
    </row>
    <row r="21" spans="1:22" s="64" customFormat="1" ht="20.100000000000001" customHeight="1" x14ac:dyDescent="0.15">
      <c r="A21" s="28"/>
      <c r="B21" s="28"/>
      <c r="C21" s="38"/>
      <c r="D21" s="35"/>
      <c r="E21" s="144"/>
      <c r="F21" s="144"/>
      <c r="G21" s="144"/>
      <c r="H21" s="144"/>
      <c r="I21" s="30"/>
      <c r="J21" s="147" t="s">
        <v>192</v>
      </c>
      <c r="K21" s="147"/>
      <c r="L21" s="147"/>
      <c r="M21" s="147"/>
      <c r="N21" s="147"/>
      <c r="O21" s="147"/>
      <c r="P21" s="147"/>
      <c r="Q21" s="147"/>
      <c r="R21" s="147"/>
      <c r="S21" s="147"/>
      <c r="T21" s="147"/>
      <c r="U21" s="147"/>
      <c r="V21" s="40"/>
    </row>
    <row r="22" spans="1:22" s="64" customFormat="1" ht="20.100000000000001" customHeight="1" x14ac:dyDescent="0.15">
      <c r="A22" s="28">
        <f>IF(AND(I22&lt;&gt;"", OR(ISERROR(FIND("@"&amp;LEFT(I22,3)&amp;"@", 都道府県3))=FALSE, ISERROR(FIND("@"&amp;LEFT(I22,4)&amp;"@",都道府県4))=FALSE))=FALSE, 1001, 0)</f>
        <v>1001</v>
      </c>
      <c r="B22" s="28"/>
      <c r="C22" s="38"/>
      <c r="D22" s="35">
        <v>2</v>
      </c>
      <c r="E22" s="119" t="s">
        <v>1</v>
      </c>
      <c r="F22" s="119"/>
      <c r="G22" s="119"/>
      <c r="H22" s="119"/>
      <c r="I22" s="509"/>
      <c r="J22" s="509"/>
      <c r="K22" s="509"/>
      <c r="L22" s="509"/>
      <c r="M22" s="509"/>
      <c r="N22" s="509"/>
      <c r="O22" s="509"/>
      <c r="P22" s="509"/>
      <c r="Q22" s="509"/>
      <c r="R22" s="509"/>
      <c r="S22" s="509"/>
      <c r="T22" s="509"/>
      <c r="U22" s="509"/>
      <c r="V22" s="40"/>
    </row>
    <row r="23" spans="1:22" s="64" customFormat="1" ht="20.100000000000001" customHeight="1" x14ac:dyDescent="0.15">
      <c r="A23" s="28"/>
      <c r="B23" s="28"/>
      <c r="C23" s="38"/>
      <c r="D23" s="35"/>
      <c r="E23" s="144"/>
      <c r="F23" s="144"/>
      <c r="G23" s="144"/>
      <c r="H23" s="144"/>
      <c r="I23" s="30"/>
      <c r="J23" s="147" t="s">
        <v>31</v>
      </c>
      <c r="K23" s="147"/>
      <c r="L23" s="147"/>
      <c r="M23" s="147"/>
      <c r="N23" s="147"/>
      <c r="O23" s="147"/>
      <c r="P23" s="147"/>
      <c r="Q23" s="147"/>
      <c r="R23" s="147"/>
      <c r="S23" s="147"/>
      <c r="T23" s="147"/>
      <c r="U23" s="147"/>
      <c r="V23" s="40"/>
    </row>
    <row r="24" spans="1:22" s="64" customFormat="1" ht="20.100000000000001" customHeight="1" x14ac:dyDescent="0.15">
      <c r="A24" s="28">
        <f>IF(ISBLANK($I24), 1001, 0)</f>
        <v>1001</v>
      </c>
      <c r="B24" s="28"/>
      <c r="C24" s="38"/>
      <c r="D24" s="35">
        <v>3</v>
      </c>
      <c r="E24" s="119" t="s">
        <v>2</v>
      </c>
      <c r="F24" s="119"/>
      <c r="G24" s="119"/>
      <c r="H24" s="119"/>
      <c r="I24" s="424"/>
      <c r="J24" s="424"/>
      <c r="K24" s="424"/>
      <c r="L24" s="424"/>
      <c r="M24" s="424"/>
      <c r="N24" s="424"/>
      <c r="O24" s="424"/>
      <c r="P24" s="424"/>
      <c r="Q24" s="424"/>
      <c r="R24" s="424"/>
      <c r="S24" s="424"/>
      <c r="T24" s="424"/>
      <c r="U24" s="424"/>
      <c r="V24" s="40"/>
    </row>
    <row r="25" spans="1:22" s="64" customFormat="1" ht="20.100000000000001" customHeight="1" x14ac:dyDescent="0.15">
      <c r="A25" s="28"/>
      <c r="B25" s="28"/>
      <c r="C25" s="42"/>
      <c r="D25" s="65"/>
      <c r="E25" s="144"/>
      <c r="F25" s="144"/>
      <c r="G25" s="144"/>
      <c r="H25" s="144"/>
      <c r="I25" s="30"/>
      <c r="J25" s="141" t="s">
        <v>81</v>
      </c>
      <c r="K25" s="108"/>
      <c r="L25" s="108"/>
      <c r="M25" s="108"/>
      <c r="N25" s="108"/>
      <c r="O25" s="108"/>
      <c r="P25" s="108"/>
      <c r="Q25" s="108"/>
      <c r="R25" s="108"/>
      <c r="S25" s="108"/>
      <c r="T25" s="108"/>
      <c r="U25" s="108"/>
      <c r="V25" s="40"/>
    </row>
    <row r="26" spans="1:22" s="64" customFormat="1" ht="20.100000000000001" customHeight="1" x14ac:dyDescent="0.15">
      <c r="A26" s="28">
        <f>IF(ISBLANK($I26), 1001, 0)</f>
        <v>1001</v>
      </c>
      <c r="B26" s="28"/>
      <c r="C26" s="38"/>
      <c r="D26" s="35">
        <v>4</v>
      </c>
      <c r="E26" s="119" t="s">
        <v>3</v>
      </c>
      <c r="F26" s="119"/>
      <c r="G26" s="119"/>
      <c r="H26" s="119"/>
      <c r="I26" s="424"/>
      <c r="J26" s="424"/>
      <c r="K26" s="424"/>
      <c r="L26" s="424"/>
      <c r="M26" s="424"/>
      <c r="N26" s="424"/>
      <c r="O26" s="424"/>
      <c r="P26" s="424"/>
      <c r="Q26" s="424"/>
      <c r="R26" s="424"/>
      <c r="S26" s="424"/>
      <c r="T26" s="424"/>
      <c r="U26" s="424"/>
      <c r="V26" s="40"/>
    </row>
    <row r="27" spans="1:22" s="64" customFormat="1" ht="20.100000000000001" customHeight="1" x14ac:dyDescent="0.15">
      <c r="A27" s="28"/>
      <c r="B27" s="28"/>
      <c r="C27" s="42"/>
      <c r="D27" s="65"/>
      <c r="E27" s="144"/>
      <c r="F27" s="144"/>
      <c r="G27" s="144"/>
      <c r="H27" s="144"/>
      <c r="I27" s="30"/>
      <c r="J27" s="141" t="s">
        <v>82</v>
      </c>
      <c r="K27" s="108"/>
      <c r="L27" s="108"/>
      <c r="M27" s="108"/>
      <c r="N27" s="108"/>
      <c r="O27" s="108"/>
      <c r="P27" s="108"/>
      <c r="Q27" s="108"/>
      <c r="R27" s="108"/>
      <c r="S27" s="108"/>
      <c r="T27" s="108"/>
      <c r="U27" s="108"/>
      <c r="V27" s="55"/>
    </row>
    <row r="28" spans="1:22" s="64" customFormat="1" ht="20.100000000000001" customHeight="1" x14ac:dyDescent="0.15">
      <c r="A28" s="28">
        <f>IF(ISBLANK($I28), 1001, 0)</f>
        <v>1001</v>
      </c>
      <c r="B28" s="28"/>
      <c r="C28" s="38"/>
      <c r="D28" s="35">
        <v>5</v>
      </c>
      <c r="E28" s="119" t="s">
        <v>24</v>
      </c>
      <c r="F28" s="119"/>
      <c r="G28" s="119"/>
      <c r="H28" s="119"/>
      <c r="I28" s="424"/>
      <c r="J28" s="424"/>
      <c r="K28" s="424"/>
      <c r="L28" s="424"/>
      <c r="M28" s="424"/>
      <c r="N28" s="424"/>
      <c r="O28" s="424"/>
      <c r="P28" s="424"/>
      <c r="Q28" s="424"/>
      <c r="R28" s="424"/>
      <c r="S28" s="424"/>
      <c r="T28" s="424"/>
      <c r="U28" s="424"/>
      <c r="V28" s="40"/>
    </row>
    <row r="29" spans="1:22" s="64" customFormat="1" ht="20.100000000000001" customHeight="1" x14ac:dyDescent="0.15">
      <c r="A29" s="28"/>
      <c r="B29" s="28"/>
      <c r="C29" s="42"/>
      <c r="D29" s="65"/>
      <c r="E29" s="144"/>
      <c r="F29" s="144"/>
      <c r="G29" s="144"/>
      <c r="H29" s="144"/>
      <c r="I29" s="31"/>
      <c r="J29" s="141" t="s">
        <v>25</v>
      </c>
      <c r="K29" s="108"/>
      <c r="L29" s="108"/>
      <c r="M29" s="108"/>
      <c r="N29" s="108"/>
      <c r="O29" s="108"/>
      <c r="P29" s="108"/>
      <c r="Q29" s="108"/>
      <c r="R29" s="108"/>
      <c r="S29" s="108"/>
      <c r="T29" s="108"/>
      <c r="U29" s="108"/>
      <c r="V29" s="55"/>
    </row>
    <row r="30" spans="1:22" s="64" customFormat="1" ht="20.100000000000001" customHeight="1" x14ac:dyDescent="0.15">
      <c r="A30" s="28">
        <f>IF(ISBLANK($I30), 1001, 0)</f>
        <v>1001</v>
      </c>
      <c r="B30" s="28"/>
      <c r="C30" s="38"/>
      <c r="D30" s="35">
        <v>6</v>
      </c>
      <c r="E30" s="119" t="s">
        <v>4</v>
      </c>
      <c r="F30" s="119"/>
      <c r="G30" s="119"/>
      <c r="H30" s="119"/>
      <c r="I30" s="424"/>
      <c r="J30" s="424"/>
      <c r="K30" s="424"/>
      <c r="L30" s="424"/>
      <c r="M30" s="424"/>
      <c r="N30" s="424"/>
      <c r="O30" s="424"/>
      <c r="P30" s="424"/>
      <c r="Q30" s="424"/>
      <c r="R30" s="424"/>
      <c r="S30" s="424"/>
      <c r="T30" s="424"/>
      <c r="U30" s="424"/>
      <c r="V30" s="40"/>
    </row>
    <row r="31" spans="1:22" s="64" customFormat="1" ht="20.100000000000001" customHeight="1" x14ac:dyDescent="0.15">
      <c r="A31" s="28"/>
      <c r="B31" s="28"/>
      <c r="C31" s="42"/>
      <c r="D31" s="65"/>
      <c r="E31" s="144"/>
      <c r="F31" s="144"/>
      <c r="G31" s="144"/>
      <c r="H31" s="144"/>
      <c r="I31" s="31"/>
      <c r="J31" s="141" t="s">
        <v>10</v>
      </c>
      <c r="K31" s="108"/>
      <c r="L31" s="108"/>
      <c r="M31" s="108"/>
      <c r="N31" s="108"/>
      <c r="O31" s="108"/>
      <c r="P31" s="108"/>
      <c r="Q31" s="108"/>
      <c r="R31" s="108"/>
      <c r="S31" s="108"/>
      <c r="T31" s="108"/>
      <c r="U31" s="108"/>
      <c r="V31" s="55"/>
    </row>
    <row r="32" spans="1:22" s="64" customFormat="1" ht="20.100000000000001" customHeight="1" x14ac:dyDescent="0.15">
      <c r="A32" s="28">
        <f>IF(ISBLANK($I32), 1001, 0)</f>
        <v>1001</v>
      </c>
      <c r="B32" s="28"/>
      <c r="C32" s="38"/>
      <c r="D32" s="35">
        <v>7</v>
      </c>
      <c r="E32" s="119" t="s">
        <v>5</v>
      </c>
      <c r="F32" s="119"/>
      <c r="G32" s="119"/>
      <c r="H32" s="119"/>
      <c r="I32" s="424"/>
      <c r="J32" s="424"/>
      <c r="K32" s="424"/>
      <c r="L32" s="424"/>
      <c r="M32" s="424"/>
      <c r="N32" s="424"/>
      <c r="O32" s="424"/>
      <c r="P32" s="424"/>
      <c r="Q32" s="424"/>
      <c r="R32" s="424"/>
      <c r="S32" s="424"/>
      <c r="T32" s="424"/>
      <c r="U32" s="424"/>
      <c r="V32" s="40"/>
    </row>
    <row r="33" spans="1:22" s="64" customFormat="1" ht="20.100000000000001" customHeight="1" x14ac:dyDescent="0.15">
      <c r="A33" s="28"/>
      <c r="B33" s="28"/>
      <c r="C33" s="42"/>
      <c r="D33" s="65"/>
      <c r="E33" s="144"/>
      <c r="F33" s="144"/>
      <c r="G33" s="144"/>
      <c r="H33" s="144"/>
      <c r="I33" s="31"/>
      <c r="J33" s="141" t="s">
        <v>11</v>
      </c>
      <c r="K33" s="108"/>
      <c r="L33" s="108"/>
      <c r="M33" s="108"/>
      <c r="N33" s="108"/>
      <c r="O33" s="108"/>
      <c r="P33" s="108"/>
      <c r="Q33" s="108"/>
      <c r="R33" s="108"/>
      <c r="S33" s="108"/>
      <c r="T33" s="108"/>
      <c r="U33" s="108"/>
      <c r="V33" s="40"/>
    </row>
    <row r="34" spans="1:22" s="64" customFormat="1" ht="20.100000000000001" customHeight="1" x14ac:dyDescent="0.15">
      <c r="A34" s="28">
        <f>IF(NOT(AND(I34&lt;&gt;"",ISNUMBER(VALUE(SUBSTITUTE(I34,"-",""))))), 1001, 0)</f>
        <v>1001</v>
      </c>
      <c r="B34" s="28"/>
      <c r="C34" s="38"/>
      <c r="D34" s="35">
        <v>8</v>
      </c>
      <c r="E34" s="119" t="s">
        <v>6</v>
      </c>
      <c r="F34" s="119"/>
      <c r="G34" s="119"/>
      <c r="H34" s="119"/>
      <c r="I34" s="424"/>
      <c r="J34" s="424"/>
      <c r="K34" s="424"/>
      <c r="L34" s="424"/>
      <c r="M34" s="424"/>
      <c r="N34" s="65"/>
      <c r="O34" s="65"/>
      <c r="P34" s="65"/>
      <c r="Q34" s="65"/>
      <c r="R34" s="65"/>
      <c r="S34" s="65"/>
      <c r="T34" s="65"/>
      <c r="U34" s="65"/>
      <c r="V34" s="40"/>
    </row>
    <row r="35" spans="1:22" s="64" customFormat="1" ht="20.100000000000001" customHeight="1" x14ac:dyDescent="0.15">
      <c r="A35" s="28"/>
      <c r="B35" s="28"/>
      <c r="C35" s="42"/>
      <c r="D35" s="65"/>
      <c r="E35" s="144"/>
      <c r="F35" s="144"/>
      <c r="G35" s="144"/>
      <c r="H35" s="144"/>
      <c r="I35" s="32"/>
      <c r="J35" s="141" t="s">
        <v>83</v>
      </c>
      <c r="K35" s="108"/>
      <c r="L35" s="108"/>
      <c r="M35" s="108"/>
      <c r="N35" s="108"/>
      <c r="O35" s="108"/>
      <c r="P35" s="108"/>
      <c r="Q35" s="108"/>
      <c r="R35" s="108"/>
      <c r="S35" s="108"/>
      <c r="T35" s="108"/>
      <c r="U35" s="108"/>
      <c r="V35" s="40"/>
    </row>
    <row r="36" spans="1:22" s="64" customFormat="1" ht="20.100000000000001" customHeight="1" x14ac:dyDescent="0.15">
      <c r="A36" s="28">
        <f>IF(NOT(AND(I36&lt;&gt;"",ISNUMBER(VALUE(SUBSTITUTE(I36,"-",""))))), 1001, 0)</f>
        <v>1001</v>
      </c>
      <c r="B36" s="28"/>
      <c r="C36" s="38"/>
      <c r="D36" s="35">
        <v>9</v>
      </c>
      <c r="E36" s="119" t="s">
        <v>7</v>
      </c>
      <c r="F36" s="119"/>
      <c r="G36" s="119"/>
      <c r="H36" s="119"/>
      <c r="I36" s="424"/>
      <c r="J36" s="448"/>
      <c r="K36" s="448"/>
      <c r="L36" s="448"/>
      <c r="M36" s="448"/>
      <c r="N36" s="449"/>
      <c r="O36" s="449"/>
      <c r="P36" s="449"/>
      <c r="Q36" s="449"/>
      <c r="R36" s="449"/>
      <c r="S36" s="449"/>
      <c r="T36" s="449"/>
      <c r="U36" s="449"/>
      <c r="V36" s="40"/>
    </row>
    <row r="37" spans="1:22" s="64" customFormat="1" ht="20.100000000000001" customHeight="1" x14ac:dyDescent="0.15">
      <c r="A37" s="28"/>
      <c r="B37" s="28"/>
      <c r="C37" s="42"/>
      <c r="D37" s="65"/>
      <c r="E37" s="144"/>
      <c r="F37" s="144"/>
      <c r="G37" s="144"/>
      <c r="H37" s="144"/>
      <c r="I37" s="31"/>
      <c r="J37" s="217" t="s">
        <v>83</v>
      </c>
      <c r="K37" s="108"/>
      <c r="L37" s="108"/>
      <c r="M37" s="108"/>
      <c r="N37" s="108"/>
      <c r="O37" s="108"/>
      <c r="P37" s="108"/>
      <c r="Q37" s="108"/>
      <c r="R37" s="108"/>
      <c r="S37" s="108"/>
      <c r="T37" s="108"/>
      <c r="U37" s="108"/>
      <c r="V37" s="40"/>
    </row>
    <row r="38" spans="1:22" s="64" customFormat="1" ht="20.100000000000001" customHeight="1" x14ac:dyDescent="0.15">
      <c r="A38" s="28">
        <f>IF(ISBLANK($I38), 1001, 0)</f>
        <v>1001</v>
      </c>
      <c r="B38" s="28"/>
      <c r="C38" s="38"/>
      <c r="D38" s="35">
        <v>10</v>
      </c>
      <c r="E38" s="119" t="s">
        <v>9</v>
      </c>
      <c r="F38" s="119"/>
      <c r="G38" s="119"/>
      <c r="H38" s="119"/>
      <c r="I38" s="424"/>
      <c r="J38" s="424"/>
      <c r="K38" s="424"/>
      <c r="L38" s="424"/>
      <c r="M38" s="424"/>
      <c r="N38" s="424"/>
      <c r="O38" s="424"/>
      <c r="P38" s="424"/>
      <c r="Q38" s="424"/>
      <c r="R38" s="424"/>
      <c r="S38" s="424"/>
      <c r="T38" s="424"/>
      <c r="U38" s="424"/>
      <c r="V38" s="40"/>
    </row>
    <row r="39" spans="1:22" s="64" customFormat="1" ht="20.100000000000001" customHeight="1" x14ac:dyDescent="0.15">
      <c r="A39" s="28"/>
      <c r="B39" s="28"/>
      <c r="C39" s="42"/>
      <c r="D39" s="65"/>
      <c r="E39" s="135"/>
      <c r="F39" s="135"/>
      <c r="G39" s="135"/>
      <c r="H39" s="135"/>
      <c r="I39" s="31"/>
      <c r="J39" s="141"/>
      <c r="K39" s="108"/>
      <c r="L39" s="108"/>
      <c r="M39" s="108"/>
      <c r="N39" s="108"/>
      <c r="O39" s="108"/>
      <c r="P39" s="108"/>
      <c r="Q39" s="108"/>
      <c r="R39" s="108"/>
      <c r="S39" s="108"/>
      <c r="T39" s="108"/>
      <c r="U39" s="108"/>
      <c r="V39" s="40"/>
    </row>
    <row r="40" spans="1:22" s="64" customFormat="1" ht="20.100000000000001" customHeight="1" x14ac:dyDescent="0.15">
      <c r="A40" s="28">
        <f>IF(AND($I40&lt;&gt;"一致する", $I40&lt;&gt;"一致しない"), 1001, 0)</f>
        <v>0</v>
      </c>
      <c r="B40" s="28"/>
      <c r="C40" s="38"/>
      <c r="D40" s="35">
        <v>11</v>
      </c>
      <c r="E40" s="119" t="s">
        <v>69</v>
      </c>
      <c r="F40" s="119"/>
      <c r="G40" s="119"/>
      <c r="H40" s="119"/>
      <c r="I40" s="424" t="s">
        <v>201</v>
      </c>
      <c r="J40" s="424"/>
      <c r="K40" s="424"/>
      <c r="L40" s="424"/>
      <c r="M40" s="424"/>
      <c r="N40" s="65"/>
      <c r="O40" s="65"/>
      <c r="P40" s="65"/>
      <c r="Q40" s="65"/>
      <c r="R40" s="65"/>
      <c r="S40" s="65"/>
      <c r="T40" s="65"/>
      <c r="U40" s="65"/>
      <c r="V40" s="40"/>
    </row>
    <row r="41" spans="1:22" s="64" customFormat="1" ht="20.100000000000001" customHeight="1" x14ac:dyDescent="0.15">
      <c r="A41" s="28"/>
      <c r="B41" s="28"/>
      <c r="C41" s="42"/>
      <c r="D41" s="65"/>
      <c r="E41" s="135"/>
      <c r="F41" s="135"/>
      <c r="G41" s="135"/>
      <c r="H41" s="135"/>
      <c r="I41" s="31"/>
      <c r="J41" s="141" t="s">
        <v>196</v>
      </c>
      <c r="K41" s="108"/>
      <c r="L41" s="108"/>
      <c r="M41" s="108"/>
      <c r="N41" s="108"/>
      <c r="O41" s="108"/>
      <c r="P41" s="108"/>
      <c r="Q41" s="108"/>
      <c r="R41" s="108"/>
      <c r="S41" s="108"/>
      <c r="T41" s="108"/>
      <c r="U41" s="108"/>
      <c r="V41" s="40"/>
    </row>
    <row r="42" spans="1:22" ht="15.75" customHeight="1" x14ac:dyDescent="0.15">
      <c r="A42" s="2"/>
      <c r="B42" s="2"/>
      <c r="C42" s="14"/>
      <c r="D42" s="67"/>
      <c r="E42" s="145"/>
      <c r="F42" s="145"/>
      <c r="G42" s="145"/>
      <c r="H42" s="145"/>
      <c r="I42" s="15"/>
      <c r="J42" s="15"/>
      <c r="K42" s="15"/>
      <c r="L42" s="15"/>
      <c r="M42" s="15"/>
      <c r="N42" s="15"/>
      <c r="O42" s="15"/>
      <c r="P42" s="15"/>
      <c r="Q42" s="15"/>
      <c r="R42" s="15"/>
      <c r="S42" s="15"/>
      <c r="T42" s="15"/>
      <c r="U42" s="15"/>
      <c r="V42" s="16"/>
    </row>
    <row r="43" spans="1:22" ht="15.75" customHeight="1" x14ac:dyDescent="0.15">
      <c r="A43" s="2"/>
      <c r="B43" s="2"/>
      <c r="C43" s="66"/>
      <c r="D43" s="66"/>
      <c r="E43" s="66"/>
      <c r="F43" s="66"/>
      <c r="G43" s="66"/>
      <c r="H43" s="66"/>
      <c r="I43" s="17"/>
      <c r="J43" s="17"/>
      <c r="K43" s="17"/>
      <c r="L43" s="17"/>
      <c r="M43" s="17"/>
      <c r="N43" s="17"/>
      <c r="O43" s="17"/>
      <c r="P43" s="17"/>
      <c r="Q43" s="17"/>
      <c r="R43" s="17"/>
      <c r="S43" s="17"/>
      <c r="T43" s="17"/>
      <c r="U43" s="17"/>
      <c r="V43" s="66"/>
    </row>
    <row r="44" spans="1:22" s="77" customFormat="1" ht="15" hidden="1" customHeight="1" x14ac:dyDescent="0.15">
      <c r="A44" s="28"/>
      <c r="B44" s="28"/>
      <c r="C44" s="78"/>
      <c r="D44" s="78"/>
      <c r="E44" s="78"/>
      <c r="F44" s="78"/>
      <c r="G44" s="78"/>
      <c r="H44" s="78"/>
      <c r="I44" s="79"/>
      <c r="J44" s="78"/>
      <c r="K44" s="78"/>
      <c r="L44" s="78"/>
      <c r="M44" s="78"/>
      <c r="N44" s="78"/>
      <c r="O44" s="78"/>
      <c r="P44" s="78"/>
      <c r="Q44" s="78"/>
      <c r="R44" s="78"/>
      <c r="S44" s="78"/>
      <c r="T44" s="78"/>
      <c r="U44" s="78"/>
    </row>
    <row r="45" spans="1:22" s="77" customFormat="1" ht="15" hidden="1" customHeight="1" x14ac:dyDescent="0.15">
      <c r="A45" s="28"/>
      <c r="B45" s="28"/>
      <c r="C45" s="78"/>
      <c r="D45" s="78"/>
      <c r="E45" s="78"/>
      <c r="F45" s="78"/>
      <c r="G45" s="78"/>
      <c r="H45" s="78"/>
      <c r="I45" s="79"/>
      <c r="J45" s="47"/>
      <c r="K45" s="47"/>
      <c r="L45" s="47"/>
      <c r="M45" s="47"/>
      <c r="N45" s="47"/>
      <c r="O45" s="47"/>
      <c r="P45" s="47"/>
      <c r="Q45" s="47"/>
      <c r="R45" s="47"/>
      <c r="S45" s="47"/>
      <c r="T45" s="47"/>
      <c r="U45" s="78"/>
    </row>
    <row r="46" spans="1:22" s="77" customFormat="1" ht="15" hidden="1" customHeight="1" x14ac:dyDescent="0.15">
      <c r="A46" s="28"/>
      <c r="B46" s="28"/>
      <c r="C46" s="78"/>
      <c r="D46" s="78"/>
      <c r="E46" s="78"/>
      <c r="F46" s="78"/>
      <c r="G46" s="78"/>
      <c r="H46" s="78"/>
      <c r="I46" s="79"/>
      <c r="J46" s="78"/>
      <c r="K46" s="78"/>
      <c r="L46" s="78"/>
      <c r="M46" s="78"/>
      <c r="N46" s="78"/>
      <c r="O46" s="78"/>
      <c r="P46" s="78"/>
      <c r="Q46" s="78"/>
      <c r="R46" s="78"/>
      <c r="S46" s="78"/>
      <c r="T46" s="78"/>
      <c r="U46" s="78"/>
    </row>
    <row r="47" spans="1:22" s="77" customFormat="1" ht="15" hidden="1" customHeight="1" x14ac:dyDescent="0.15">
      <c r="A47" s="28"/>
      <c r="B47" s="28"/>
      <c r="C47" s="78"/>
      <c r="D47" s="78"/>
      <c r="E47" s="78"/>
      <c r="F47" s="78"/>
      <c r="G47" s="78"/>
      <c r="H47" s="78"/>
      <c r="I47" s="79"/>
      <c r="J47" s="78"/>
      <c r="K47" s="78"/>
      <c r="L47" s="78"/>
      <c r="M47" s="78"/>
      <c r="N47" s="78"/>
      <c r="O47" s="78"/>
      <c r="P47" s="78"/>
      <c r="Q47" s="78"/>
      <c r="R47" s="78"/>
      <c r="S47" s="78"/>
      <c r="T47" s="78"/>
      <c r="U47" s="78"/>
    </row>
    <row r="48" spans="1:22" s="77" customFormat="1" ht="15" hidden="1" customHeight="1" x14ac:dyDescent="0.15">
      <c r="A48" s="28"/>
      <c r="B48" s="28"/>
      <c r="C48" s="78"/>
      <c r="D48" s="78"/>
      <c r="E48" s="78"/>
      <c r="F48" s="78"/>
      <c r="G48" s="78"/>
      <c r="H48" s="78"/>
      <c r="I48" s="79"/>
      <c r="J48" s="47"/>
      <c r="K48" s="47"/>
      <c r="L48" s="47"/>
      <c r="M48" s="47"/>
      <c r="N48" s="47"/>
      <c r="O48" s="47"/>
      <c r="P48" s="47"/>
      <c r="Q48" s="47"/>
      <c r="R48" s="47"/>
      <c r="S48" s="47"/>
      <c r="T48" s="47"/>
      <c r="U48" s="78"/>
    </row>
    <row r="49" spans="1:22" s="77" customFormat="1" ht="15" hidden="1" customHeight="1" x14ac:dyDescent="0.15">
      <c r="A49" s="28"/>
      <c r="B49" s="28"/>
      <c r="C49" s="78"/>
      <c r="D49" s="78"/>
      <c r="E49" s="78"/>
      <c r="F49" s="78"/>
      <c r="G49" s="78"/>
      <c r="H49" s="78"/>
      <c r="I49" s="79"/>
      <c r="J49" s="78"/>
      <c r="K49" s="78"/>
      <c r="L49" s="78"/>
      <c r="M49" s="78"/>
      <c r="N49" s="78"/>
      <c r="O49" s="78"/>
      <c r="P49" s="78"/>
      <c r="Q49" s="78"/>
      <c r="R49" s="78"/>
      <c r="S49" s="78"/>
      <c r="T49" s="78"/>
      <c r="U49" s="78"/>
    </row>
    <row r="50" spans="1:22" s="77" customFormat="1" ht="15" hidden="1" customHeight="1" x14ac:dyDescent="0.15">
      <c r="A50" s="28"/>
      <c r="B50" s="28"/>
      <c r="C50" s="78"/>
      <c r="D50" s="78"/>
      <c r="E50" s="78"/>
      <c r="F50" s="78"/>
      <c r="G50" s="78"/>
      <c r="H50" s="78"/>
      <c r="I50" s="79"/>
      <c r="J50" s="78"/>
      <c r="K50" s="78"/>
      <c r="L50" s="78"/>
      <c r="M50" s="78"/>
      <c r="N50" s="78"/>
      <c r="O50" s="78"/>
      <c r="P50" s="78"/>
      <c r="Q50" s="78"/>
      <c r="R50" s="78"/>
      <c r="S50" s="78"/>
      <c r="T50" s="78"/>
      <c r="U50" s="78"/>
    </row>
    <row r="51" spans="1:22" s="77" customFormat="1" ht="15" hidden="1" customHeight="1" x14ac:dyDescent="0.15">
      <c r="A51" s="28"/>
      <c r="B51" s="28"/>
      <c r="C51" s="78"/>
      <c r="D51" s="78"/>
      <c r="E51" s="78"/>
      <c r="F51" s="78"/>
      <c r="G51" s="78"/>
      <c r="H51" s="78"/>
      <c r="I51" s="79"/>
      <c r="J51" s="47"/>
      <c r="K51" s="47"/>
      <c r="L51" s="47"/>
      <c r="M51" s="47"/>
      <c r="N51" s="47"/>
      <c r="O51" s="47"/>
      <c r="P51" s="47"/>
      <c r="Q51" s="47"/>
      <c r="R51" s="47"/>
      <c r="S51" s="47"/>
      <c r="T51" s="47"/>
      <c r="U51" s="78"/>
    </row>
    <row r="52" spans="1:22" s="77" customFormat="1" ht="15" hidden="1" customHeight="1" x14ac:dyDescent="0.15">
      <c r="A52" s="28"/>
      <c r="B52" s="28"/>
      <c r="C52" s="78"/>
      <c r="D52" s="78"/>
      <c r="E52" s="78"/>
      <c r="F52" s="78"/>
      <c r="G52" s="78"/>
      <c r="H52" s="78"/>
      <c r="I52" s="79"/>
      <c r="J52" s="78"/>
      <c r="K52" s="78"/>
      <c r="L52" s="78"/>
      <c r="M52" s="78"/>
      <c r="N52" s="78"/>
      <c r="O52" s="78"/>
      <c r="P52" s="78"/>
      <c r="Q52" s="78"/>
      <c r="R52" s="78"/>
      <c r="S52" s="78"/>
      <c r="T52" s="78"/>
      <c r="U52" s="78"/>
    </row>
    <row r="53" spans="1:22" s="77" customFormat="1" ht="15" hidden="1" customHeight="1" x14ac:dyDescent="0.15">
      <c r="A53" s="28"/>
      <c r="B53" s="28"/>
      <c r="C53" s="78"/>
      <c r="D53" s="78"/>
      <c r="E53" s="78"/>
      <c r="F53" s="78"/>
      <c r="G53" s="78"/>
      <c r="H53" s="78"/>
      <c r="I53" s="79"/>
      <c r="J53" s="78"/>
      <c r="K53" s="78"/>
      <c r="L53" s="78"/>
      <c r="M53" s="78"/>
      <c r="N53" s="78"/>
      <c r="O53" s="78"/>
      <c r="P53" s="78"/>
      <c r="Q53" s="78"/>
      <c r="R53" s="78"/>
      <c r="S53" s="78"/>
      <c r="T53" s="78"/>
      <c r="U53" s="78"/>
    </row>
    <row r="54" spans="1:22" s="77" customFormat="1" ht="15" hidden="1" customHeight="1" x14ac:dyDescent="0.15">
      <c r="A54" s="28"/>
      <c r="B54" s="28"/>
      <c r="C54" s="78"/>
      <c r="D54" s="78"/>
      <c r="E54" s="78"/>
      <c r="F54" s="78"/>
      <c r="G54" s="78"/>
      <c r="H54" s="78"/>
      <c r="I54" s="79"/>
      <c r="J54" s="78"/>
      <c r="K54" s="78"/>
      <c r="L54" s="78"/>
      <c r="M54" s="78"/>
      <c r="N54" s="78"/>
      <c r="O54" s="78"/>
      <c r="P54" s="78"/>
      <c r="Q54" s="78"/>
      <c r="R54" s="78"/>
      <c r="S54" s="78"/>
      <c r="T54" s="78"/>
      <c r="U54" s="78"/>
    </row>
    <row r="55" spans="1:22" s="77" customFormat="1" ht="15" hidden="1" customHeight="1" x14ac:dyDescent="0.15">
      <c r="A55" s="28"/>
      <c r="B55" s="28"/>
      <c r="C55" s="78"/>
      <c r="D55" s="78"/>
      <c r="E55" s="78"/>
      <c r="F55" s="78"/>
      <c r="G55" s="78"/>
      <c r="H55" s="78"/>
      <c r="I55" s="79"/>
      <c r="J55" s="47"/>
      <c r="K55" s="47"/>
      <c r="L55" s="47"/>
      <c r="M55" s="47"/>
      <c r="N55" s="47"/>
      <c r="O55" s="47"/>
      <c r="P55" s="47"/>
      <c r="Q55" s="47"/>
      <c r="R55" s="47"/>
      <c r="S55" s="47"/>
      <c r="T55" s="47"/>
      <c r="U55" s="78"/>
    </row>
    <row r="56" spans="1:22" s="77" customFormat="1" ht="15" hidden="1" customHeight="1" x14ac:dyDescent="0.15">
      <c r="A56" s="28"/>
      <c r="B56" s="28"/>
      <c r="C56" s="78"/>
      <c r="D56" s="78"/>
      <c r="E56" s="78"/>
      <c r="F56" s="78"/>
      <c r="G56" s="78"/>
      <c r="H56" s="78"/>
      <c r="I56" s="79"/>
      <c r="J56" s="78"/>
      <c r="K56" s="78"/>
      <c r="L56" s="78"/>
      <c r="M56" s="78"/>
      <c r="N56" s="78"/>
      <c r="O56" s="78"/>
      <c r="P56" s="78"/>
      <c r="Q56" s="78"/>
      <c r="R56" s="78"/>
      <c r="S56" s="78"/>
      <c r="T56" s="78"/>
      <c r="U56" s="78"/>
    </row>
    <row r="57" spans="1:22" s="77" customFormat="1" ht="15" hidden="1" customHeight="1" x14ac:dyDescent="0.15">
      <c r="A57" s="28"/>
      <c r="B57" s="28"/>
      <c r="C57" s="78"/>
      <c r="D57" s="78"/>
      <c r="E57" s="78"/>
      <c r="F57" s="78"/>
      <c r="G57" s="78"/>
      <c r="H57" s="78"/>
      <c r="I57" s="79"/>
      <c r="J57" s="78"/>
      <c r="K57" s="78"/>
      <c r="L57" s="78"/>
      <c r="M57" s="78"/>
      <c r="N57" s="78"/>
      <c r="O57" s="78"/>
      <c r="P57" s="78"/>
      <c r="Q57" s="78"/>
      <c r="R57" s="78"/>
      <c r="S57" s="78"/>
      <c r="T57" s="78"/>
      <c r="U57" s="78"/>
    </row>
    <row r="58" spans="1:22" s="77" customFormat="1" ht="15" hidden="1" customHeight="1" x14ac:dyDescent="0.15">
      <c r="A58" s="28"/>
      <c r="B58" s="28"/>
      <c r="C58" s="78"/>
      <c r="D58" s="78"/>
      <c r="E58" s="78"/>
      <c r="F58" s="78"/>
      <c r="G58" s="78"/>
      <c r="H58" s="78"/>
      <c r="I58" s="79"/>
      <c r="J58" s="47"/>
      <c r="K58" s="47"/>
      <c r="L58" s="47"/>
      <c r="M58" s="47"/>
      <c r="N58" s="47"/>
      <c r="O58" s="47"/>
      <c r="P58" s="47"/>
      <c r="Q58" s="47"/>
      <c r="R58" s="47"/>
      <c r="S58" s="47"/>
      <c r="T58" s="47"/>
      <c r="U58" s="78"/>
    </row>
    <row r="59" spans="1:22" s="77" customFormat="1" ht="15.75" customHeight="1" x14ac:dyDescent="0.15">
      <c r="A59" s="28"/>
      <c r="B59" s="28"/>
      <c r="C59" s="78"/>
      <c r="D59" s="78"/>
      <c r="E59" s="78"/>
      <c r="F59" s="78"/>
      <c r="G59" s="78"/>
      <c r="H59" s="78"/>
      <c r="I59" s="79"/>
      <c r="J59" s="78"/>
      <c r="K59" s="78"/>
      <c r="L59" s="78"/>
      <c r="M59" s="78"/>
      <c r="N59" s="78"/>
      <c r="O59" s="78"/>
      <c r="P59" s="78"/>
      <c r="Q59" s="78"/>
      <c r="R59" s="78"/>
      <c r="S59" s="78"/>
      <c r="T59" s="78"/>
      <c r="U59" s="78"/>
    </row>
    <row r="60" spans="1:22" s="64" customFormat="1" ht="20.100000000000001" customHeight="1" x14ac:dyDescent="0.15">
      <c r="A60" s="28"/>
      <c r="B60" s="28"/>
      <c r="C60" s="421" t="s">
        <v>48</v>
      </c>
      <c r="D60" s="422"/>
      <c r="E60" s="422"/>
      <c r="F60" s="422"/>
      <c r="G60" s="422"/>
      <c r="H60" s="423"/>
      <c r="I60" s="58"/>
    </row>
    <row r="61" spans="1:22" s="64" customFormat="1" ht="15.75" customHeight="1" x14ac:dyDescent="0.15">
      <c r="A61" s="28"/>
      <c r="B61" s="28"/>
      <c r="C61" s="34"/>
      <c r="D61" s="29"/>
      <c r="E61" s="70"/>
      <c r="F61" s="70"/>
      <c r="G61" s="70"/>
      <c r="H61" s="70"/>
      <c r="I61" s="59"/>
      <c r="J61" s="36"/>
      <c r="K61" s="36"/>
      <c r="L61" s="36"/>
      <c r="M61" s="36"/>
      <c r="N61" s="36"/>
      <c r="O61" s="36"/>
      <c r="P61" s="36"/>
      <c r="Q61" s="36"/>
      <c r="R61" s="36"/>
      <c r="S61" s="36"/>
      <c r="T61" s="36"/>
      <c r="U61" s="36"/>
      <c r="V61" s="37"/>
    </row>
    <row r="62" spans="1:22" s="77" customFormat="1" ht="20.100000000000001" customHeight="1" x14ac:dyDescent="0.15">
      <c r="A62" s="28"/>
      <c r="B62" s="28"/>
      <c r="C62" s="34"/>
      <c r="D62" s="146" t="s">
        <v>70</v>
      </c>
      <c r="E62" s="146"/>
      <c r="F62" s="146"/>
      <c r="G62" s="146"/>
      <c r="H62" s="146"/>
      <c r="I62" s="146"/>
      <c r="J62" s="146"/>
      <c r="K62" s="146"/>
      <c r="L62" s="146"/>
      <c r="M62" s="146"/>
      <c r="N62" s="146"/>
      <c r="O62" s="146"/>
      <c r="P62" s="146"/>
      <c r="Q62" s="146"/>
      <c r="R62" s="146"/>
      <c r="S62" s="146"/>
      <c r="T62" s="146"/>
      <c r="U62" s="146"/>
      <c r="V62" s="39"/>
    </row>
    <row r="63" spans="1:22" s="77" customFormat="1" ht="20.100000000000001" customHeight="1" x14ac:dyDescent="0.15">
      <c r="A63" s="28">
        <f>IF(AND(I63&lt;&gt;"しない", I63&lt;&gt;"する"), 1001, 0)</f>
        <v>1001</v>
      </c>
      <c r="B63" s="28"/>
      <c r="C63" s="34"/>
      <c r="D63" s="35">
        <v>1</v>
      </c>
      <c r="E63" s="135" t="s">
        <v>57</v>
      </c>
      <c r="F63" s="135"/>
      <c r="G63" s="135"/>
      <c r="H63" s="135"/>
      <c r="I63" s="424"/>
      <c r="J63" s="506"/>
      <c r="K63" s="506"/>
      <c r="L63" s="506"/>
      <c r="M63" s="506"/>
      <c r="N63" s="78"/>
      <c r="O63" s="78"/>
      <c r="P63" s="78"/>
      <c r="Q63" s="202"/>
      <c r="R63" s="202"/>
      <c r="S63" s="202"/>
      <c r="T63" s="202"/>
      <c r="U63" s="41"/>
      <c r="V63" s="39"/>
    </row>
    <row r="64" spans="1:22" s="77" customFormat="1" ht="20.100000000000001" customHeight="1" x14ac:dyDescent="0.15">
      <c r="A64" s="28"/>
      <c r="B64" s="28"/>
      <c r="C64" s="34"/>
      <c r="D64" s="78"/>
      <c r="E64" s="135"/>
      <c r="F64" s="135"/>
      <c r="G64" s="135"/>
      <c r="H64" s="135"/>
      <c r="I64" s="31"/>
      <c r="J64" s="141" t="s">
        <v>73</v>
      </c>
      <c r="K64" s="108"/>
      <c r="L64" s="108"/>
      <c r="M64" s="108"/>
      <c r="N64" s="108"/>
      <c r="O64" s="108"/>
      <c r="P64" s="108"/>
      <c r="Q64" s="108"/>
      <c r="R64" s="108"/>
      <c r="S64" s="108"/>
      <c r="T64" s="108"/>
      <c r="U64" s="41"/>
      <c r="V64" s="39"/>
    </row>
    <row r="65" spans="1:22" s="81" customFormat="1" ht="15.75" hidden="1" customHeight="1" x14ac:dyDescent="0.15">
      <c r="A65" s="28"/>
      <c r="B65" s="28"/>
      <c r="C65" s="34"/>
      <c r="D65" s="82"/>
      <c r="E65" s="135"/>
      <c r="F65" s="135"/>
      <c r="G65" s="135"/>
      <c r="H65" s="135"/>
      <c r="I65" s="31"/>
      <c r="J65" s="84"/>
      <c r="K65" s="84"/>
      <c r="L65" s="84"/>
      <c r="M65" s="84"/>
      <c r="N65" s="84"/>
      <c r="O65" s="84"/>
      <c r="P65" s="84"/>
      <c r="Q65" s="84"/>
      <c r="R65" s="84"/>
      <c r="S65" s="84"/>
      <c r="T65" s="84"/>
      <c r="U65" s="41"/>
      <c r="V65" s="39"/>
    </row>
    <row r="66" spans="1:22" s="81" customFormat="1" ht="15.75" hidden="1" customHeight="1" x14ac:dyDescent="0.15">
      <c r="A66" s="28"/>
      <c r="B66" s="28"/>
      <c r="C66" s="34"/>
      <c r="D66" s="82"/>
      <c r="E66" s="135"/>
      <c r="F66" s="135"/>
      <c r="G66" s="135"/>
      <c r="H66" s="135"/>
      <c r="I66" s="31"/>
      <c r="J66" s="84"/>
      <c r="K66" s="84"/>
      <c r="L66" s="84"/>
      <c r="M66" s="84"/>
      <c r="N66" s="84"/>
      <c r="O66" s="84"/>
      <c r="P66" s="84"/>
      <c r="Q66" s="84"/>
      <c r="R66" s="84"/>
      <c r="S66" s="84"/>
      <c r="T66" s="84"/>
      <c r="U66" s="41"/>
      <c r="V66" s="39"/>
    </row>
    <row r="67" spans="1:22" s="81" customFormat="1" ht="15.75" hidden="1" customHeight="1" x14ac:dyDescent="0.15">
      <c r="A67" s="28"/>
      <c r="B67" s="28"/>
      <c r="C67" s="34"/>
      <c r="D67" s="82"/>
      <c r="E67" s="135"/>
      <c r="F67" s="135"/>
      <c r="G67" s="135"/>
      <c r="H67" s="135"/>
      <c r="I67" s="31"/>
      <c r="J67" s="84"/>
      <c r="K67" s="84"/>
      <c r="L67" s="84"/>
      <c r="M67" s="84"/>
      <c r="N67" s="84"/>
      <c r="O67" s="84"/>
      <c r="P67" s="84"/>
      <c r="Q67" s="84"/>
      <c r="R67" s="84"/>
      <c r="S67" s="84"/>
      <c r="T67" s="84"/>
      <c r="U67" s="41"/>
      <c r="V67" s="39"/>
    </row>
    <row r="68" spans="1:22" s="81" customFormat="1" ht="15.75" hidden="1" customHeight="1" x14ac:dyDescent="0.15">
      <c r="A68" s="28"/>
      <c r="B68" s="28"/>
      <c r="C68" s="34"/>
      <c r="D68" s="82"/>
      <c r="E68" s="135"/>
      <c r="F68" s="135"/>
      <c r="G68" s="135"/>
      <c r="H68" s="135"/>
      <c r="I68" s="31"/>
      <c r="J68" s="84"/>
      <c r="K68" s="84"/>
      <c r="L68" s="84"/>
      <c r="M68" s="84"/>
      <c r="N68" s="84"/>
      <c r="O68" s="84"/>
      <c r="P68" s="84"/>
      <c r="Q68" s="84"/>
      <c r="R68" s="84"/>
      <c r="S68" s="84"/>
      <c r="T68" s="84"/>
      <c r="U68" s="41"/>
      <c r="V68" s="39"/>
    </row>
    <row r="69" spans="1:22" s="64" customFormat="1" ht="20.100000000000001" customHeight="1" x14ac:dyDescent="0.15">
      <c r="A69" s="28">
        <f>IF(OR(AND($I63="する",ISBLANK($I69)),AND($I63="しない",NOT(ISBLANK($I69)))), 1001, 0)</f>
        <v>0</v>
      </c>
      <c r="B69" s="28"/>
      <c r="C69" s="38"/>
      <c r="D69" s="35">
        <v>2</v>
      </c>
      <c r="E69" s="134" t="s">
        <v>0</v>
      </c>
      <c r="F69" s="134"/>
      <c r="G69" s="134"/>
      <c r="H69" s="134"/>
      <c r="I69" s="447"/>
      <c r="J69" s="448"/>
      <c r="K69" s="448"/>
      <c r="L69" s="448"/>
      <c r="M69" s="448"/>
      <c r="N69" s="449"/>
      <c r="O69" s="449"/>
      <c r="P69" s="449"/>
      <c r="Q69" s="449"/>
      <c r="R69" s="449"/>
      <c r="S69" s="449"/>
      <c r="T69" s="449"/>
      <c r="U69" s="449"/>
      <c r="V69" s="40"/>
    </row>
    <row r="70" spans="1:22" s="64" customFormat="1" ht="20.100000000000001" customHeight="1" x14ac:dyDescent="0.15">
      <c r="A70" s="28"/>
      <c r="B70" s="28"/>
      <c r="C70" s="38"/>
      <c r="D70" s="35"/>
      <c r="E70" s="135"/>
      <c r="F70" s="135"/>
      <c r="G70" s="135"/>
      <c r="H70" s="135"/>
      <c r="I70" s="30"/>
      <c r="J70" s="147" t="s">
        <v>192</v>
      </c>
      <c r="K70" s="108"/>
      <c r="L70" s="108"/>
      <c r="M70" s="108"/>
      <c r="N70" s="108"/>
      <c r="O70" s="108"/>
      <c r="P70" s="108"/>
      <c r="Q70" s="108"/>
      <c r="R70" s="108"/>
      <c r="S70" s="108"/>
      <c r="T70" s="108"/>
      <c r="U70" s="108"/>
      <c r="V70" s="40"/>
    </row>
    <row r="71" spans="1:22" s="64" customFormat="1" ht="20.100000000000001" customHeight="1" x14ac:dyDescent="0.15">
      <c r="A71" s="28">
        <f>IF(OR(AND($I63="する",AND(I71&lt;&gt;"", OR(ISERROR(FIND("@"&amp;LEFT(I71,3)&amp;"@", 都道府県3))=FALSE, ISERROR(FIND("@"&amp;LEFT(I71,4)&amp;"@",都道府県4))=FALSE))=FALSE),AND($I63="しない",NOT(ISBLANK($I71)))), 1001, 0)</f>
        <v>0</v>
      </c>
      <c r="B71" s="28"/>
      <c r="C71" s="38"/>
      <c r="D71" s="35">
        <v>3</v>
      </c>
      <c r="E71" s="134" t="s">
        <v>1</v>
      </c>
      <c r="F71" s="134"/>
      <c r="G71" s="134"/>
      <c r="H71" s="134"/>
      <c r="I71" s="509"/>
      <c r="J71" s="509"/>
      <c r="K71" s="509"/>
      <c r="L71" s="509"/>
      <c r="M71" s="509"/>
      <c r="N71" s="509"/>
      <c r="O71" s="509"/>
      <c r="P71" s="509"/>
      <c r="Q71" s="509"/>
      <c r="R71" s="509"/>
      <c r="S71" s="509"/>
      <c r="T71" s="509"/>
      <c r="U71" s="509"/>
      <c r="V71" s="40"/>
    </row>
    <row r="72" spans="1:22" s="64" customFormat="1" ht="20.100000000000001" customHeight="1" x14ac:dyDescent="0.15">
      <c r="A72" s="28"/>
      <c r="B72" s="28"/>
      <c r="C72" s="38"/>
      <c r="D72" s="35"/>
      <c r="E72" s="135"/>
      <c r="F72" s="135"/>
      <c r="G72" s="135"/>
      <c r="H72" s="135"/>
      <c r="I72" s="30"/>
      <c r="J72" s="141" t="s">
        <v>31</v>
      </c>
      <c r="K72" s="108"/>
      <c r="L72" s="108"/>
      <c r="M72" s="108"/>
      <c r="N72" s="108"/>
      <c r="O72" s="108"/>
      <c r="P72" s="108"/>
      <c r="Q72" s="108"/>
      <c r="R72" s="108"/>
      <c r="S72" s="108"/>
      <c r="T72" s="108"/>
      <c r="U72" s="108"/>
      <c r="V72" s="40"/>
    </row>
    <row r="73" spans="1:22" s="64" customFormat="1" ht="20.100000000000001" customHeight="1" x14ac:dyDescent="0.15">
      <c r="A73" s="28">
        <f>IF(OR(AND($I63="する",ISBLANK($I73)),AND($I63="しない",NOT(ISBLANK($I73)))), 1001, 0)</f>
        <v>0</v>
      </c>
      <c r="B73" s="28"/>
      <c r="C73" s="38"/>
      <c r="D73" s="35">
        <v>4</v>
      </c>
      <c r="E73" s="134" t="s">
        <v>2</v>
      </c>
      <c r="F73" s="134"/>
      <c r="G73" s="134"/>
      <c r="H73" s="134"/>
      <c r="I73" s="424"/>
      <c r="J73" s="424"/>
      <c r="K73" s="424"/>
      <c r="L73" s="424"/>
      <c r="M73" s="424"/>
      <c r="N73" s="424"/>
      <c r="O73" s="424"/>
      <c r="P73" s="424"/>
      <c r="Q73" s="424"/>
      <c r="R73" s="424"/>
      <c r="S73" s="424"/>
      <c r="T73" s="424"/>
      <c r="U73" s="424"/>
      <c r="V73" s="40"/>
    </row>
    <row r="74" spans="1:22" s="64" customFormat="1" ht="30" customHeight="1" x14ac:dyDescent="0.15">
      <c r="A74" s="28"/>
      <c r="B74" s="28"/>
      <c r="C74" s="42"/>
      <c r="D74" s="65"/>
      <c r="E74" s="135"/>
      <c r="F74" s="135"/>
      <c r="G74" s="135"/>
      <c r="H74" s="135"/>
      <c r="I74" s="31"/>
      <c r="J74" s="450" t="s">
        <v>200</v>
      </c>
      <c r="K74" s="510"/>
      <c r="L74" s="510"/>
      <c r="M74" s="510"/>
      <c r="N74" s="510"/>
      <c r="O74" s="510"/>
      <c r="P74" s="510"/>
      <c r="Q74" s="510"/>
      <c r="R74" s="510"/>
      <c r="S74" s="510"/>
      <c r="T74" s="510"/>
      <c r="U74" s="510"/>
      <c r="V74" s="40"/>
    </row>
    <row r="75" spans="1:22" s="64" customFormat="1" ht="20.100000000000001" customHeight="1" x14ac:dyDescent="0.15">
      <c r="A75" s="28">
        <f>IF(OR(AND($I63="する",ISBLANK($I75)),AND($I63="しない",NOT(ISBLANK($I75)))), 1001, 0)</f>
        <v>0</v>
      </c>
      <c r="B75" s="28"/>
      <c r="C75" s="38"/>
      <c r="D75" s="35">
        <v>5</v>
      </c>
      <c r="E75" s="134" t="s">
        <v>3</v>
      </c>
      <c r="F75" s="134"/>
      <c r="G75" s="134"/>
      <c r="H75" s="134"/>
      <c r="I75" s="424"/>
      <c r="J75" s="424"/>
      <c r="K75" s="424"/>
      <c r="L75" s="424"/>
      <c r="M75" s="424"/>
      <c r="N75" s="424"/>
      <c r="O75" s="424"/>
      <c r="P75" s="424"/>
      <c r="Q75" s="424"/>
      <c r="R75" s="424"/>
      <c r="S75" s="424"/>
      <c r="T75" s="424"/>
      <c r="U75" s="424"/>
      <c r="V75" s="40"/>
    </row>
    <row r="76" spans="1:22" s="64" customFormat="1" ht="30" customHeight="1" x14ac:dyDescent="0.15">
      <c r="A76" s="28"/>
      <c r="B76" s="28"/>
      <c r="C76" s="42"/>
      <c r="D76" s="65"/>
      <c r="E76" s="135"/>
      <c r="F76" s="135"/>
      <c r="G76" s="135"/>
      <c r="H76" s="135"/>
      <c r="I76" s="33"/>
      <c r="J76" s="450" t="s">
        <v>179</v>
      </c>
      <c r="K76" s="450"/>
      <c r="L76" s="450"/>
      <c r="M76" s="450"/>
      <c r="N76" s="450"/>
      <c r="O76" s="450"/>
      <c r="P76" s="450"/>
      <c r="Q76" s="450"/>
      <c r="R76" s="450"/>
      <c r="S76" s="450"/>
      <c r="T76" s="450"/>
      <c r="U76" s="450"/>
      <c r="V76" s="40"/>
    </row>
    <row r="77" spans="1:22" s="64" customFormat="1" ht="20.100000000000001" customHeight="1" x14ac:dyDescent="0.15">
      <c r="A77" s="28">
        <f>IF(OR(AND($I63="する",ISBLANK($I77)),AND($I63="しない",NOT(ISBLANK($I77)))), 1001, 0)</f>
        <v>0</v>
      </c>
      <c r="B77" s="28"/>
      <c r="C77" s="38"/>
      <c r="D77" s="35">
        <v>6</v>
      </c>
      <c r="E77" s="134" t="s">
        <v>58</v>
      </c>
      <c r="F77" s="134"/>
      <c r="G77" s="134"/>
      <c r="H77" s="134"/>
      <c r="I77" s="424"/>
      <c r="J77" s="424"/>
      <c r="K77" s="424"/>
      <c r="L77" s="424"/>
      <c r="M77" s="424"/>
      <c r="N77" s="424"/>
      <c r="O77" s="424"/>
      <c r="P77" s="424"/>
      <c r="Q77" s="424"/>
      <c r="R77" s="424"/>
      <c r="S77" s="424"/>
      <c r="T77" s="424"/>
      <c r="U77" s="424"/>
      <c r="V77" s="40"/>
    </row>
    <row r="78" spans="1:22" s="64" customFormat="1" ht="20.100000000000001" customHeight="1" x14ac:dyDescent="0.15">
      <c r="A78" s="28"/>
      <c r="B78" s="28"/>
      <c r="C78" s="42"/>
      <c r="D78" s="65"/>
      <c r="E78" s="135"/>
      <c r="F78" s="135"/>
      <c r="G78" s="135"/>
      <c r="H78" s="135"/>
      <c r="I78" s="31"/>
      <c r="J78" s="141" t="s">
        <v>84</v>
      </c>
      <c r="K78" s="108"/>
      <c r="L78" s="108"/>
      <c r="M78" s="108"/>
      <c r="N78" s="108"/>
      <c r="O78" s="108"/>
      <c r="P78" s="108"/>
      <c r="Q78" s="108"/>
      <c r="R78" s="108"/>
      <c r="S78" s="108"/>
      <c r="T78" s="108"/>
      <c r="U78" s="108"/>
      <c r="V78" s="40"/>
    </row>
    <row r="79" spans="1:22" s="64" customFormat="1" ht="20.100000000000001" customHeight="1" x14ac:dyDescent="0.15">
      <c r="A79" s="28">
        <f>IF(OR(AND($I63="する",ISBLANK($I79)),AND($I63="しない",NOT(ISBLANK($I79)))), 1001, 0)</f>
        <v>0</v>
      </c>
      <c r="B79" s="28"/>
      <c r="C79" s="38"/>
      <c r="D79" s="35">
        <v>7</v>
      </c>
      <c r="E79" s="134" t="s">
        <v>59</v>
      </c>
      <c r="F79" s="134"/>
      <c r="G79" s="134"/>
      <c r="H79" s="134"/>
      <c r="I79" s="424"/>
      <c r="J79" s="424"/>
      <c r="K79" s="424"/>
      <c r="L79" s="424"/>
      <c r="M79" s="424"/>
      <c r="N79" s="424"/>
      <c r="O79" s="424"/>
      <c r="P79" s="424"/>
      <c r="Q79" s="424"/>
      <c r="R79" s="424"/>
      <c r="S79" s="424"/>
      <c r="T79" s="424"/>
      <c r="U79" s="424"/>
      <c r="V79" s="40"/>
    </row>
    <row r="80" spans="1:22" s="64" customFormat="1" ht="20.100000000000001" customHeight="1" x14ac:dyDescent="0.15">
      <c r="A80" s="28"/>
      <c r="B80" s="28"/>
      <c r="C80" s="42"/>
      <c r="D80" s="65"/>
      <c r="E80" s="135"/>
      <c r="F80" s="135"/>
      <c r="G80" s="135"/>
      <c r="H80" s="135"/>
      <c r="I80" s="31"/>
      <c r="J80" s="141" t="s">
        <v>10</v>
      </c>
      <c r="K80" s="108"/>
      <c r="L80" s="108"/>
      <c r="M80" s="108"/>
      <c r="N80" s="108"/>
      <c r="O80" s="108"/>
      <c r="P80" s="108"/>
      <c r="Q80" s="108"/>
      <c r="R80" s="108"/>
      <c r="S80" s="108"/>
      <c r="T80" s="108"/>
      <c r="U80" s="108"/>
      <c r="V80" s="40"/>
    </row>
    <row r="81" spans="1:22" s="64" customFormat="1" ht="20.100000000000001" customHeight="1" x14ac:dyDescent="0.15">
      <c r="A81" s="28">
        <f>IF(OR(AND($I63="する",ISBLANK($I81)),AND($I63="しない",NOT(ISBLANK($I81)))), 1001, 0)</f>
        <v>0</v>
      </c>
      <c r="B81" s="28"/>
      <c r="C81" s="38"/>
      <c r="D81" s="35">
        <v>8</v>
      </c>
      <c r="E81" s="134" t="s">
        <v>60</v>
      </c>
      <c r="F81" s="134"/>
      <c r="G81" s="134"/>
      <c r="H81" s="134"/>
      <c r="I81" s="424"/>
      <c r="J81" s="424"/>
      <c r="K81" s="424"/>
      <c r="L81" s="424"/>
      <c r="M81" s="424"/>
      <c r="N81" s="424"/>
      <c r="O81" s="424"/>
      <c r="P81" s="424"/>
      <c r="Q81" s="424"/>
      <c r="R81" s="424"/>
      <c r="S81" s="424"/>
      <c r="T81" s="424"/>
      <c r="U81" s="424"/>
      <c r="V81" s="40"/>
    </row>
    <row r="82" spans="1:22" s="64" customFormat="1" ht="20.100000000000001" customHeight="1" x14ac:dyDescent="0.15">
      <c r="A82" s="28"/>
      <c r="B82" s="28"/>
      <c r="C82" s="42"/>
      <c r="D82" s="65"/>
      <c r="E82" s="135"/>
      <c r="F82" s="135"/>
      <c r="G82" s="135"/>
      <c r="H82" s="135"/>
      <c r="I82" s="31"/>
      <c r="J82" s="141" t="s">
        <v>11</v>
      </c>
      <c r="K82" s="108"/>
      <c r="L82" s="108"/>
      <c r="M82" s="108"/>
      <c r="N82" s="108"/>
      <c r="O82" s="108"/>
      <c r="P82" s="108"/>
      <c r="Q82" s="108"/>
      <c r="R82" s="108"/>
      <c r="S82" s="108"/>
      <c r="T82" s="108"/>
      <c r="U82" s="108"/>
      <c r="V82" s="40"/>
    </row>
    <row r="83" spans="1:22" s="64" customFormat="1" ht="20.100000000000001" customHeight="1" x14ac:dyDescent="0.15">
      <c r="A83" s="28">
        <f>IF(OR(AND($I63="する",NOT(AND(I83&lt;&gt;"",ISNUMBER(VALUE(SUBSTITUTE(I83,"-","")))))), AND($I63="しない",NOT(ISBLANK($I83)))), 1001, 0)</f>
        <v>0</v>
      </c>
      <c r="B83" s="28"/>
      <c r="C83" s="38"/>
      <c r="D83" s="35">
        <v>9</v>
      </c>
      <c r="E83" s="134" t="s">
        <v>6</v>
      </c>
      <c r="F83" s="134"/>
      <c r="G83" s="134"/>
      <c r="H83" s="134"/>
      <c r="I83" s="424"/>
      <c r="J83" s="424"/>
      <c r="K83" s="424"/>
      <c r="L83" s="424"/>
      <c r="M83" s="424"/>
      <c r="N83" s="449"/>
      <c r="O83" s="449"/>
      <c r="P83" s="449"/>
      <c r="Q83" s="449"/>
      <c r="R83" s="449"/>
      <c r="S83" s="449"/>
      <c r="T83" s="449"/>
      <c r="U83" s="449"/>
      <c r="V83" s="40"/>
    </row>
    <row r="84" spans="1:22" s="64" customFormat="1" ht="20.100000000000001" customHeight="1" x14ac:dyDescent="0.15">
      <c r="A84" s="28"/>
      <c r="B84" s="28"/>
      <c r="C84" s="42"/>
      <c r="D84" s="65"/>
      <c r="E84" s="135"/>
      <c r="F84" s="135"/>
      <c r="G84" s="135"/>
      <c r="H84" s="135"/>
      <c r="I84" s="30"/>
      <c r="J84" s="141" t="s">
        <v>83</v>
      </c>
      <c r="K84" s="108"/>
      <c r="L84" s="108"/>
      <c r="M84" s="108"/>
      <c r="N84" s="108"/>
      <c r="O84" s="108"/>
      <c r="P84" s="108"/>
      <c r="Q84" s="108"/>
      <c r="R84" s="108"/>
      <c r="S84" s="108"/>
      <c r="T84" s="108"/>
      <c r="U84" s="108"/>
      <c r="V84" s="40"/>
    </row>
    <row r="85" spans="1:22" s="64" customFormat="1" ht="20.100000000000001" customHeight="1" x14ac:dyDescent="0.15">
      <c r="A85" s="28">
        <f>IF(OR(AND($I63="する",NOT(AND(I85&lt;&gt;"",ISNUMBER(VALUE(SUBSTITUTE(I85,"-","")))))), AND($I63="しない",NOT(ISBLANK($I85)))), 1001, 0)</f>
        <v>0</v>
      </c>
      <c r="B85" s="28"/>
      <c r="C85" s="38"/>
      <c r="D85" s="35">
        <v>10</v>
      </c>
      <c r="E85" s="134" t="s">
        <v>7</v>
      </c>
      <c r="F85" s="134"/>
      <c r="G85" s="134"/>
      <c r="H85" s="134"/>
      <c r="I85" s="424"/>
      <c r="J85" s="424"/>
      <c r="K85" s="424"/>
      <c r="L85" s="424"/>
      <c r="M85" s="424"/>
      <c r="N85" s="449"/>
      <c r="O85" s="449"/>
      <c r="P85" s="449"/>
      <c r="Q85" s="449"/>
      <c r="R85" s="449"/>
      <c r="S85" s="449"/>
      <c r="T85" s="449"/>
      <c r="U85" s="449"/>
      <c r="V85" s="40"/>
    </row>
    <row r="86" spans="1:22" s="63" customFormat="1" ht="20.100000000000001" customHeight="1" x14ac:dyDescent="0.15">
      <c r="A86" s="60"/>
      <c r="B86" s="60"/>
      <c r="C86" s="61"/>
      <c r="D86" s="69"/>
      <c r="E86" s="137"/>
      <c r="F86" s="137"/>
      <c r="G86" s="137"/>
      <c r="H86" s="137"/>
      <c r="I86" s="32"/>
      <c r="J86" s="217" t="s">
        <v>83</v>
      </c>
      <c r="K86" s="108"/>
      <c r="L86" s="108"/>
      <c r="M86" s="108"/>
      <c r="N86" s="108"/>
      <c r="O86" s="108"/>
      <c r="P86" s="108"/>
      <c r="Q86" s="108"/>
      <c r="R86" s="108"/>
      <c r="S86" s="108"/>
      <c r="T86" s="108"/>
      <c r="U86" s="108"/>
      <c r="V86" s="62"/>
    </row>
    <row r="87" spans="1:22" s="64" customFormat="1" ht="20.100000000000001" customHeight="1" x14ac:dyDescent="0.15">
      <c r="A87" s="28">
        <f>IF(OR(AND($I63="する",ISBLANK($I87)),AND($I63="しない",NOT(ISBLANK($I87)))), 1001, 0)</f>
        <v>0</v>
      </c>
      <c r="B87" s="28"/>
      <c r="C87" s="38"/>
      <c r="D87" s="35">
        <v>11</v>
      </c>
      <c r="E87" s="134" t="s">
        <v>9</v>
      </c>
      <c r="F87" s="134"/>
      <c r="G87" s="134"/>
      <c r="H87" s="134"/>
      <c r="I87" s="424"/>
      <c r="J87" s="424"/>
      <c r="K87" s="424"/>
      <c r="L87" s="424"/>
      <c r="M87" s="424"/>
      <c r="N87" s="424"/>
      <c r="O87" s="424"/>
      <c r="P87" s="424"/>
      <c r="Q87" s="424"/>
      <c r="R87" s="424"/>
      <c r="S87" s="424"/>
      <c r="T87" s="424"/>
      <c r="U87" s="424"/>
      <c r="V87" s="40"/>
    </row>
    <row r="88" spans="1:22" s="64" customFormat="1" ht="20.100000000000001" customHeight="1" x14ac:dyDescent="0.15">
      <c r="A88" s="28"/>
      <c r="B88" s="28"/>
      <c r="C88" s="42"/>
      <c r="D88" s="65"/>
      <c r="E88" s="135"/>
      <c r="F88" s="135"/>
      <c r="G88" s="135"/>
      <c r="H88" s="135"/>
      <c r="I88" s="31"/>
      <c r="J88" s="141"/>
      <c r="K88" s="108"/>
      <c r="L88" s="108"/>
      <c r="M88" s="108"/>
      <c r="N88" s="108"/>
      <c r="O88" s="108"/>
      <c r="P88" s="108"/>
      <c r="Q88" s="108"/>
      <c r="R88" s="108"/>
      <c r="S88" s="108"/>
      <c r="T88" s="108"/>
      <c r="U88" s="108"/>
      <c r="V88" s="40"/>
    </row>
    <row r="89" spans="1:22" ht="15.75" customHeight="1" x14ac:dyDescent="0.15">
      <c r="A89" s="2"/>
      <c r="B89" s="2"/>
      <c r="C89" s="14"/>
      <c r="D89" s="67"/>
      <c r="E89" s="139"/>
      <c r="F89" s="139"/>
      <c r="G89" s="139"/>
      <c r="H89" s="139"/>
      <c r="I89" s="15"/>
      <c r="J89" s="15"/>
      <c r="K89" s="15"/>
      <c r="L89" s="15"/>
      <c r="M89" s="15"/>
      <c r="N89" s="15"/>
      <c r="O89" s="15"/>
      <c r="P89" s="15"/>
      <c r="Q89" s="15"/>
      <c r="R89" s="15"/>
      <c r="S89" s="15"/>
      <c r="T89" s="15"/>
      <c r="U89" s="15"/>
      <c r="V89" s="16"/>
    </row>
    <row r="90" spans="1:22" ht="15.75" customHeight="1" x14ac:dyDescent="0.15">
      <c r="A90" s="2"/>
      <c r="B90" s="2"/>
      <c r="C90" s="66"/>
      <c r="D90" s="66"/>
      <c r="E90" s="66"/>
      <c r="F90" s="66"/>
      <c r="G90" s="66"/>
      <c r="H90" s="66"/>
      <c r="I90" s="17"/>
      <c r="J90" s="17"/>
      <c r="K90" s="17"/>
      <c r="L90" s="17"/>
      <c r="M90" s="17"/>
      <c r="N90" s="17"/>
      <c r="O90" s="17"/>
      <c r="P90" s="17"/>
      <c r="Q90" s="17"/>
      <c r="R90" s="17"/>
      <c r="S90" s="17"/>
      <c r="T90" s="17"/>
      <c r="U90" s="17"/>
      <c r="V90" s="66"/>
    </row>
    <row r="91" spans="1:22" s="77" customFormat="1" ht="15" hidden="1" customHeight="1" x14ac:dyDescent="0.15">
      <c r="A91" s="28"/>
      <c r="B91" s="28"/>
      <c r="C91" s="78"/>
      <c r="D91" s="78"/>
      <c r="E91" s="78"/>
      <c r="F91" s="78"/>
      <c r="G91" s="78"/>
      <c r="H91" s="78"/>
      <c r="I91" s="79"/>
      <c r="J91" s="78"/>
      <c r="K91" s="78"/>
      <c r="L91" s="78"/>
      <c r="M91" s="78"/>
      <c r="N91" s="78"/>
      <c r="O91" s="78"/>
      <c r="P91" s="78"/>
      <c r="Q91" s="78"/>
      <c r="R91" s="78"/>
      <c r="S91" s="78"/>
      <c r="T91" s="78"/>
      <c r="U91" s="78"/>
    </row>
    <row r="92" spans="1:22" s="77" customFormat="1" ht="15" hidden="1" customHeight="1" x14ac:dyDescent="0.15">
      <c r="A92" s="28"/>
      <c r="B92" s="28"/>
      <c r="C92" s="78"/>
      <c r="D92" s="78"/>
      <c r="E92" s="78"/>
      <c r="F92" s="78"/>
      <c r="G92" s="78"/>
      <c r="H92" s="78"/>
      <c r="I92" s="79"/>
      <c r="J92" s="47"/>
      <c r="K92" s="47"/>
      <c r="L92" s="47"/>
      <c r="M92" s="47"/>
      <c r="N92" s="47"/>
      <c r="O92" s="47"/>
      <c r="P92" s="47"/>
      <c r="Q92" s="47"/>
      <c r="R92" s="47"/>
      <c r="S92" s="47"/>
      <c r="T92" s="47"/>
      <c r="U92" s="78"/>
    </row>
    <row r="93" spans="1:22" s="77" customFormat="1" ht="15" hidden="1" customHeight="1" x14ac:dyDescent="0.15">
      <c r="A93" s="28"/>
      <c r="B93" s="28"/>
      <c r="C93" s="78"/>
      <c r="D93" s="78"/>
      <c r="E93" s="78"/>
      <c r="F93" s="78"/>
      <c r="G93" s="78"/>
      <c r="H93" s="78"/>
      <c r="I93" s="79"/>
      <c r="J93" s="78"/>
      <c r="K93" s="78"/>
      <c r="L93" s="78"/>
      <c r="M93" s="78"/>
      <c r="N93" s="78"/>
      <c r="O93" s="78"/>
      <c r="P93" s="78"/>
      <c r="Q93" s="78"/>
      <c r="R93" s="78"/>
      <c r="S93" s="78"/>
      <c r="T93" s="78"/>
      <c r="U93" s="78"/>
    </row>
    <row r="94" spans="1:22" s="77" customFormat="1" ht="15" hidden="1" customHeight="1" x14ac:dyDescent="0.15">
      <c r="A94" s="28"/>
      <c r="B94" s="28"/>
      <c r="C94" s="78"/>
      <c r="D94" s="78"/>
      <c r="E94" s="78"/>
      <c r="F94" s="78"/>
      <c r="G94" s="78"/>
      <c r="H94" s="78"/>
      <c r="I94" s="79"/>
      <c r="J94" s="78"/>
      <c r="K94" s="78"/>
      <c r="L94" s="78"/>
      <c r="M94" s="78"/>
      <c r="N94" s="78"/>
      <c r="O94" s="78"/>
      <c r="P94" s="78"/>
      <c r="Q94" s="78"/>
      <c r="R94" s="78"/>
      <c r="S94" s="78"/>
      <c r="T94" s="78"/>
      <c r="U94" s="78"/>
    </row>
    <row r="95" spans="1:22" s="77" customFormat="1" ht="15" hidden="1" customHeight="1" x14ac:dyDescent="0.15">
      <c r="A95" s="28"/>
      <c r="B95" s="28"/>
      <c r="C95" s="78"/>
      <c r="D95" s="78"/>
      <c r="E95" s="78"/>
      <c r="F95" s="78"/>
      <c r="G95" s="78"/>
      <c r="H95" s="78"/>
      <c r="I95" s="79"/>
      <c r="J95" s="47"/>
      <c r="K95" s="47"/>
      <c r="L95" s="47"/>
      <c r="M95" s="47"/>
      <c r="N95" s="47"/>
      <c r="O95" s="47"/>
      <c r="P95" s="47"/>
      <c r="Q95" s="47"/>
      <c r="R95" s="47"/>
      <c r="S95" s="47"/>
      <c r="T95" s="47"/>
      <c r="U95" s="78"/>
    </row>
    <row r="96" spans="1:22" s="77" customFormat="1" ht="15" hidden="1" customHeight="1" x14ac:dyDescent="0.15">
      <c r="A96" s="28"/>
      <c r="B96" s="28"/>
      <c r="C96" s="78"/>
      <c r="D96" s="78"/>
      <c r="E96" s="78"/>
      <c r="F96" s="78"/>
      <c r="G96" s="78"/>
      <c r="H96" s="78"/>
      <c r="I96" s="79"/>
      <c r="J96" s="78"/>
      <c r="K96" s="78"/>
      <c r="L96" s="78"/>
      <c r="M96" s="78"/>
      <c r="N96" s="78"/>
      <c r="O96" s="78"/>
      <c r="P96" s="78"/>
      <c r="Q96" s="78"/>
      <c r="R96" s="78"/>
      <c r="S96" s="78"/>
      <c r="T96" s="78"/>
      <c r="U96" s="78"/>
    </row>
    <row r="97" spans="1:22" s="77" customFormat="1" ht="15" hidden="1" customHeight="1" x14ac:dyDescent="0.15">
      <c r="A97" s="28"/>
      <c r="B97" s="28"/>
      <c r="C97" s="78"/>
      <c r="D97" s="78"/>
      <c r="E97" s="78"/>
      <c r="F97" s="78"/>
      <c r="G97" s="78"/>
      <c r="H97" s="78"/>
      <c r="I97" s="79"/>
      <c r="J97" s="78"/>
      <c r="K97" s="78"/>
      <c r="L97" s="78"/>
      <c r="M97" s="78"/>
      <c r="N97" s="78"/>
      <c r="O97" s="78"/>
      <c r="P97" s="78"/>
      <c r="Q97" s="78"/>
      <c r="R97" s="78"/>
      <c r="S97" s="78"/>
      <c r="T97" s="78"/>
      <c r="U97" s="78"/>
    </row>
    <row r="98" spans="1:22" s="77" customFormat="1" ht="15" hidden="1" customHeight="1" x14ac:dyDescent="0.15">
      <c r="A98" s="28"/>
      <c r="B98" s="28"/>
      <c r="C98" s="78"/>
      <c r="D98" s="78"/>
      <c r="E98" s="78"/>
      <c r="F98" s="78"/>
      <c r="G98" s="78"/>
      <c r="H98" s="78"/>
      <c r="I98" s="79"/>
      <c r="J98" s="47"/>
      <c r="K98" s="47"/>
      <c r="L98" s="47"/>
      <c r="M98" s="47"/>
      <c r="N98" s="47"/>
      <c r="O98" s="47"/>
      <c r="P98" s="47"/>
      <c r="Q98" s="47"/>
      <c r="R98" s="47"/>
      <c r="S98" s="47"/>
      <c r="T98" s="47"/>
      <c r="U98" s="78"/>
    </row>
    <row r="99" spans="1:22" s="77" customFormat="1" ht="15" hidden="1" customHeight="1" x14ac:dyDescent="0.15">
      <c r="A99" s="28"/>
      <c r="B99" s="28"/>
      <c r="C99" s="78"/>
      <c r="D99" s="78"/>
      <c r="E99" s="78"/>
      <c r="F99" s="78"/>
      <c r="G99" s="78"/>
      <c r="H99" s="78"/>
      <c r="I99" s="79"/>
      <c r="J99" s="78"/>
      <c r="K99" s="78"/>
      <c r="L99" s="78"/>
      <c r="M99" s="78"/>
      <c r="N99" s="78"/>
      <c r="O99" s="78"/>
      <c r="P99" s="78"/>
      <c r="Q99" s="78"/>
      <c r="R99" s="78"/>
      <c r="S99" s="78"/>
      <c r="T99" s="78"/>
      <c r="U99" s="78"/>
    </row>
    <row r="100" spans="1:22" s="77" customFormat="1" ht="15" hidden="1" customHeight="1" x14ac:dyDescent="0.15">
      <c r="A100" s="28"/>
      <c r="B100" s="28"/>
      <c r="C100" s="78"/>
      <c r="D100" s="78"/>
      <c r="E100" s="78"/>
      <c r="F100" s="78"/>
      <c r="G100" s="78"/>
      <c r="H100" s="78"/>
      <c r="I100" s="79"/>
      <c r="J100" s="78"/>
      <c r="K100" s="78"/>
      <c r="L100" s="78"/>
      <c r="M100" s="78"/>
      <c r="N100" s="78"/>
      <c r="O100" s="78"/>
      <c r="P100" s="78"/>
      <c r="Q100" s="78"/>
      <c r="R100" s="78"/>
      <c r="S100" s="78"/>
      <c r="T100" s="78"/>
      <c r="U100" s="78"/>
    </row>
    <row r="101" spans="1:22" s="77" customFormat="1" ht="15" hidden="1" customHeight="1" x14ac:dyDescent="0.15">
      <c r="A101" s="28"/>
      <c r="B101" s="28"/>
      <c r="C101" s="78"/>
      <c r="D101" s="78"/>
      <c r="E101" s="78"/>
      <c r="F101" s="78"/>
      <c r="G101" s="78"/>
      <c r="H101" s="78"/>
      <c r="I101" s="79"/>
      <c r="J101" s="78"/>
      <c r="K101" s="78"/>
      <c r="L101" s="78"/>
      <c r="M101" s="78"/>
      <c r="N101" s="78"/>
      <c r="O101" s="78"/>
      <c r="P101" s="78"/>
      <c r="Q101" s="78"/>
      <c r="R101" s="78"/>
      <c r="S101" s="78"/>
      <c r="T101" s="78"/>
      <c r="U101" s="78"/>
    </row>
    <row r="102" spans="1:22" s="77" customFormat="1" ht="15" hidden="1" customHeight="1" x14ac:dyDescent="0.15">
      <c r="A102" s="28"/>
      <c r="B102" s="28"/>
      <c r="C102" s="78"/>
      <c r="D102" s="78"/>
      <c r="E102" s="78"/>
      <c r="F102" s="78"/>
      <c r="G102" s="78"/>
      <c r="H102" s="78"/>
      <c r="I102" s="79"/>
      <c r="J102" s="47"/>
      <c r="K102" s="47"/>
      <c r="L102" s="47"/>
      <c r="M102" s="47"/>
      <c r="N102" s="47"/>
      <c r="O102" s="47"/>
      <c r="P102" s="47"/>
      <c r="Q102" s="47"/>
      <c r="R102" s="47"/>
      <c r="S102" s="47"/>
      <c r="T102" s="47"/>
      <c r="U102" s="78"/>
    </row>
    <row r="103" spans="1:22" s="77" customFormat="1" ht="15" hidden="1" customHeight="1" x14ac:dyDescent="0.15">
      <c r="A103" s="28"/>
      <c r="B103" s="28"/>
      <c r="C103" s="78"/>
      <c r="D103" s="78"/>
      <c r="E103" s="78"/>
      <c r="F103" s="78"/>
      <c r="G103" s="78"/>
      <c r="H103" s="78"/>
      <c r="I103" s="79"/>
      <c r="J103" s="78"/>
      <c r="K103" s="78"/>
      <c r="L103" s="78"/>
      <c r="M103" s="78"/>
      <c r="N103" s="78"/>
      <c r="O103" s="78"/>
      <c r="P103" s="78"/>
      <c r="Q103" s="78"/>
      <c r="R103" s="78"/>
      <c r="S103" s="78"/>
      <c r="T103" s="78"/>
      <c r="U103" s="78"/>
    </row>
    <row r="104" spans="1:22" s="77" customFormat="1" ht="15" hidden="1" customHeight="1" x14ac:dyDescent="0.15">
      <c r="A104" s="28"/>
      <c r="B104" s="28"/>
      <c r="C104" s="78"/>
      <c r="D104" s="78"/>
      <c r="E104" s="78"/>
      <c r="F104" s="78"/>
      <c r="G104" s="78"/>
      <c r="H104" s="78"/>
      <c r="I104" s="79"/>
      <c r="J104" s="78"/>
      <c r="K104" s="78"/>
      <c r="L104" s="78"/>
      <c r="M104" s="78"/>
      <c r="N104" s="78"/>
      <c r="O104" s="78"/>
      <c r="P104" s="78"/>
      <c r="Q104" s="78"/>
      <c r="R104" s="78"/>
      <c r="S104" s="78"/>
      <c r="T104" s="78"/>
      <c r="U104" s="78"/>
    </row>
    <row r="105" spans="1:22" s="77" customFormat="1" ht="15" hidden="1" customHeight="1" x14ac:dyDescent="0.15">
      <c r="A105" s="28"/>
      <c r="B105" s="28"/>
      <c r="C105" s="78"/>
      <c r="D105" s="78"/>
      <c r="E105" s="78"/>
      <c r="F105" s="78"/>
      <c r="G105" s="78"/>
      <c r="H105" s="78"/>
      <c r="I105" s="79"/>
      <c r="J105" s="47"/>
      <c r="K105" s="47"/>
      <c r="L105" s="47"/>
      <c r="M105" s="47"/>
      <c r="N105" s="47"/>
      <c r="O105" s="47"/>
      <c r="P105" s="47"/>
      <c r="Q105" s="47"/>
      <c r="R105" s="47"/>
      <c r="S105" s="47"/>
      <c r="T105" s="47"/>
      <c r="U105" s="78"/>
    </row>
    <row r="106" spans="1:22" s="77" customFormat="1" ht="15" hidden="1" customHeight="1" x14ac:dyDescent="0.15">
      <c r="A106" s="28"/>
      <c r="B106" s="28"/>
      <c r="C106" s="78"/>
      <c r="D106" s="78"/>
      <c r="E106" s="78"/>
      <c r="F106" s="78"/>
      <c r="G106" s="78"/>
      <c r="H106" s="78"/>
      <c r="I106" s="79"/>
      <c r="J106" s="47"/>
      <c r="K106" s="47"/>
      <c r="L106" s="47"/>
      <c r="M106" s="47"/>
      <c r="N106" s="47"/>
      <c r="O106" s="47"/>
      <c r="P106" s="47"/>
      <c r="Q106" s="47"/>
      <c r="R106" s="47"/>
      <c r="S106" s="47"/>
      <c r="T106" s="47"/>
      <c r="U106" s="78"/>
    </row>
    <row r="107" spans="1:22" s="77" customFormat="1" ht="15" hidden="1" customHeight="1" x14ac:dyDescent="0.15">
      <c r="A107" s="28"/>
      <c r="B107" s="28"/>
      <c r="C107" s="78"/>
      <c r="D107" s="78"/>
      <c r="E107" s="78"/>
      <c r="F107" s="78"/>
      <c r="G107" s="78"/>
      <c r="H107" s="78"/>
      <c r="I107" s="79"/>
      <c r="J107" s="47"/>
      <c r="K107" s="47"/>
      <c r="L107" s="47"/>
      <c r="M107" s="47"/>
      <c r="N107" s="47"/>
      <c r="O107" s="47"/>
      <c r="P107" s="47"/>
      <c r="Q107" s="47"/>
      <c r="R107" s="47"/>
      <c r="S107" s="47"/>
      <c r="T107" s="47"/>
      <c r="U107" s="78"/>
    </row>
    <row r="108" spans="1:22" s="77" customFormat="1" ht="15.75" customHeight="1" x14ac:dyDescent="0.15">
      <c r="A108" s="28"/>
      <c r="B108" s="28"/>
      <c r="C108" s="78"/>
      <c r="D108" s="78"/>
      <c r="E108" s="78"/>
      <c r="F108" s="78"/>
      <c r="G108" s="78"/>
      <c r="H108" s="78"/>
      <c r="I108" s="79"/>
      <c r="J108" s="78"/>
      <c r="K108" s="78"/>
      <c r="L108" s="78"/>
      <c r="M108" s="78"/>
      <c r="N108" s="78"/>
      <c r="O108" s="78"/>
      <c r="P108" s="78"/>
      <c r="Q108" s="78"/>
      <c r="R108" s="78"/>
      <c r="S108" s="78"/>
      <c r="T108" s="78"/>
      <c r="U108" s="78"/>
    </row>
    <row r="109" spans="1:22" ht="20.100000000000001" customHeight="1" x14ac:dyDescent="0.15">
      <c r="A109" s="2"/>
      <c r="B109" s="2"/>
      <c r="C109" s="389" t="s">
        <v>32</v>
      </c>
      <c r="D109" s="390"/>
      <c r="E109" s="390"/>
      <c r="F109" s="390"/>
      <c r="G109" s="390"/>
      <c r="H109" s="391"/>
    </row>
    <row r="110" spans="1:22" ht="15.75" customHeight="1" x14ac:dyDescent="0.15">
      <c r="A110" s="2"/>
      <c r="B110" s="2"/>
      <c r="C110" s="18"/>
      <c r="D110" s="19"/>
      <c r="E110" s="19"/>
      <c r="F110" s="19"/>
      <c r="G110" s="19"/>
      <c r="H110" s="19"/>
      <c r="I110" s="7"/>
      <c r="J110" s="7"/>
      <c r="K110" s="7"/>
      <c r="L110" s="7"/>
      <c r="M110" s="7"/>
      <c r="N110" s="7"/>
      <c r="O110" s="7"/>
      <c r="P110" s="7"/>
      <c r="Q110" s="7"/>
      <c r="R110" s="7"/>
      <c r="S110" s="7"/>
      <c r="T110" s="7"/>
      <c r="U110" s="7"/>
      <c r="V110" s="8"/>
    </row>
    <row r="111" spans="1:22" ht="20.100000000000001" customHeight="1" x14ac:dyDescent="0.15">
      <c r="A111" s="2"/>
      <c r="B111" s="2"/>
      <c r="C111" s="18"/>
      <c r="D111" s="417" t="s">
        <v>197</v>
      </c>
      <c r="E111" s="418"/>
      <c r="F111" s="418"/>
      <c r="G111" s="418"/>
      <c r="H111" s="418"/>
      <c r="I111" s="418"/>
      <c r="J111" s="418"/>
      <c r="K111" s="419"/>
      <c r="L111" s="418"/>
      <c r="M111" s="418"/>
      <c r="N111" s="418"/>
      <c r="O111" s="418"/>
      <c r="P111" s="418"/>
      <c r="Q111" s="420"/>
      <c r="R111" s="418"/>
      <c r="S111" s="418"/>
      <c r="T111" s="418"/>
      <c r="U111" s="418"/>
      <c r="V111" s="11"/>
    </row>
    <row r="112" spans="1:22" ht="20.100000000000001" customHeight="1" x14ac:dyDescent="0.15">
      <c r="A112" s="2">
        <f>IF(ISBLANK($I112), 1001, 0)</f>
        <v>1001</v>
      </c>
      <c r="B112" s="2"/>
      <c r="C112" s="9"/>
      <c r="D112" s="10">
        <v>1</v>
      </c>
      <c r="E112" s="138" t="s">
        <v>8</v>
      </c>
      <c r="F112" s="138"/>
      <c r="G112" s="138"/>
      <c r="H112" s="138"/>
      <c r="I112" s="424"/>
      <c r="J112" s="424"/>
      <c r="K112" s="424"/>
      <c r="L112" s="424"/>
      <c r="M112" s="424"/>
      <c r="N112" s="424"/>
      <c r="O112" s="424"/>
      <c r="P112" s="424"/>
      <c r="Q112" s="424"/>
      <c r="R112" s="424"/>
      <c r="S112" s="424"/>
      <c r="T112" s="424"/>
      <c r="U112" s="424"/>
      <c r="V112" s="11"/>
    </row>
    <row r="113" spans="1:23" ht="20.100000000000001" customHeight="1" x14ac:dyDescent="0.15">
      <c r="A113" s="2"/>
      <c r="B113" s="2"/>
      <c r="C113" s="9"/>
      <c r="D113" s="10"/>
      <c r="E113" s="136"/>
      <c r="F113" s="136"/>
      <c r="G113" s="136"/>
      <c r="H113" s="136"/>
      <c r="I113" s="31"/>
      <c r="J113" s="141" t="s">
        <v>49</v>
      </c>
      <c r="K113" s="108"/>
      <c r="L113" s="108"/>
      <c r="M113" s="108"/>
      <c r="N113" s="108"/>
      <c r="O113" s="108"/>
      <c r="P113" s="108"/>
      <c r="Q113" s="108"/>
      <c r="R113" s="108"/>
      <c r="S113" s="108"/>
      <c r="T113" s="108"/>
      <c r="U113" s="108"/>
      <c r="V113" s="11"/>
    </row>
    <row r="114" spans="1:23" ht="20.100000000000001" customHeight="1" x14ac:dyDescent="0.15">
      <c r="A114" s="2">
        <f>IF(ISBLANK($I114), 1001, 0)</f>
        <v>1001</v>
      </c>
      <c r="B114" s="2"/>
      <c r="C114" s="9"/>
      <c r="D114" s="10">
        <v>2</v>
      </c>
      <c r="E114" s="138" t="s">
        <v>22</v>
      </c>
      <c r="F114" s="138"/>
      <c r="G114" s="138"/>
      <c r="H114" s="138"/>
      <c r="I114" s="424"/>
      <c r="J114" s="424"/>
      <c r="K114" s="424"/>
      <c r="L114" s="424"/>
      <c r="M114" s="424"/>
      <c r="N114" s="424"/>
      <c r="O114" s="424"/>
      <c r="P114" s="424"/>
      <c r="Q114" s="424"/>
      <c r="R114" s="424"/>
      <c r="S114" s="424"/>
      <c r="T114" s="424"/>
      <c r="U114" s="424"/>
      <c r="V114" s="11"/>
    </row>
    <row r="115" spans="1:23" ht="20.100000000000001" customHeight="1" x14ac:dyDescent="0.15">
      <c r="A115" s="2"/>
      <c r="B115" s="2"/>
      <c r="C115" s="9"/>
      <c r="D115" s="10"/>
      <c r="E115" s="136"/>
      <c r="F115" s="136"/>
      <c r="G115" s="136"/>
      <c r="H115" s="136"/>
      <c r="I115" s="31"/>
      <c r="J115" s="141" t="s">
        <v>10</v>
      </c>
      <c r="K115" s="108"/>
      <c r="L115" s="108"/>
      <c r="M115" s="108"/>
      <c r="N115" s="108"/>
      <c r="O115" s="108"/>
      <c r="P115" s="108"/>
      <c r="Q115" s="108"/>
      <c r="R115" s="108"/>
      <c r="S115" s="108"/>
      <c r="T115" s="108"/>
      <c r="U115" s="108"/>
      <c r="V115" s="11"/>
    </row>
    <row r="116" spans="1:23" ht="20.100000000000001" customHeight="1" x14ac:dyDescent="0.15">
      <c r="A116" s="2">
        <f>IF(ISBLANK($I116), 1001, 0)</f>
        <v>1001</v>
      </c>
      <c r="B116" s="2"/>
      <c r="C116" s="9"/>
      <c r="D116" s="10">
        <v>3</v>
      </c>
      <c r="E116" s="138" t="s">
        <v>21</v>
      </c>
      <c r="F116" s="138"/>
      <c r="G116" s="138"/>
      <c r="H116" s="138"/>
      <c r="I116" s="424"/>
      <c r="J116" s="424"/>
      <c r="K116" s="424"/>
      <c r="L116" s="424"/>
      <c r="M116" s="424"/>
      <c r="N116" s="424"/>
      <c r="O116" s="424"/>
      <c r="P116" s="424"/>
      <c r="Q116" s="424"/>
      <c r="R116" s="424"/>
      <c r="S116" s="424"/>
      <c r="T116" s="424"/>
      <c r="U116" s="424"/>
      <c r="V116" s="11"/>
    </row>
    <row r="117" spans="1:23" ht="20.100000000000001" customHeight="1" x14ac:dyDescent="0.15">
      <c r="A117" s="2"/>
      <c r="B117" s="2"/>
      <c r="C117" s="9"/>
      <c r="D117" s="10"/>
      <c r="E117" s="136"/>
      <c r="F117" s="136"/>
      <c r="G117" s="136"/>
      <c r="H117" s="136"/>
      <c r="I117" s="31"/>
      <c r="J117" s="141" t="s">
        <v>11</v>
      </c>
      <c r="K117" s="108"/>
      <c r="L117" s="108"/>
      <c r="M117" s="108"/>
      <c r="N117" s="108"/>
      <c r="O117" s="108"/>
      <c r="P117" s="108"/>
      <c r="Q117" s="108"/>
      <c r="R117" s="108"/>
      <c r="S117" s="108"/>
      <c r="T117" s="108"/>
      <c r="U117" s="108"/>
      <c r="V117" s="11"/>
    </row>
    <row r="118" spans="1:23" ht="20.100000000000001" customHeight="1" x14ac:dyDescent="0.15">
      <c r="A118" s="2">
        <f>IF(OR(ISBLANK(I118), AND(I118&lt;&gt;"",NOT(ISNUMBER(VALUE(SUBSTITUTE(I118,"-","")))))), 1001, 0)</f>
        <v>1001</v>
      </c>
      <c r="B118" s="2"/>
      <c r="C118" s="9"/>
      <c r="D118" s="10">
        <v>4</v>
      </c>
      <c r="E118" s="138" t="s">
        <v>6</v>
      </c>
      <c r="F118" s="138"/>
      <c r="G118" s="138"/>
      <c r="H118" s="138"/>
      <c r="I118" s="424"/>
      <c r="J118" s="424"/>
      <c r="K118" s="424"/>
      <c r="L118" s="424"/>
      <c r="M118" s="424"/>
      <c r="N118" s="449"/>
      <c r="O118" s="449"/>
      <c r="P118" s="449"/>
      <c r="Q118" s="449"/>
      <c r="R118" s="449"/>
      <c r="S118" s="449"/>
      <c r="T118" s="449"/>
      <c r="U118" s="449"/>
      <c r="V118" s="11"/>
    </row>
    <row r="119" spans="1:23" ht="20.100000000000001" customHeight="1" x14ac:dyDescent="0.15">
      <c r="A119" s="2"/>
      <c r="B119" s="2"/>
      <c r="C119" s="13"/>
      <c r="D119" s="66"/>
      <c r="E119" s="136"/>
      <c r="F119" s="136"/>
      <c r="G119" s="136"/>
      <c r="H119" s="136"/>
      <c r="I119" s="31"/>
      <c r="J119" s="141" t="s">
        <v>83</v>
      </c>
      <c r="K119" s="108"/>
      <c r="L119" s="108"/>
      <c r="M119" s="108"/>
      <c r="N119" s="108"/>
      <c r="O119" s="108"/>
      <c r="P119" s="108"/>
      <c r="Q119" s="108"/>
      <c r="R119" s="108"/>
      <c r="S119" s="108"/>
      <c r="T119" s="108"/>
      <c r="U119" s="108"/>
      <c r="V119" s="11"/>
    </row>
    <row r="120" spans="1:23" ht="20.100000000000001" customHeight="1" x14ac:dyDescent="0.15">
      <c r="A120" s="2">
        <f>IF(OR(ISBLANK(I120), AND(I120&lt;&gt;"",NOT(ISNUMBER(VALUE(SUBSTITUTE(I120,"-","")))))), 1001, 0)</f>
        <v>1001</v>
      </c>
      <c r="B120" s="2"/>
      <c r="C120" s="9"/>
      <c r="D120" s="10">
        <v>5</v>
      </c>
      <c r="E120" s="138" t="s">
        <v>7</v>
      </c>
      <c r="F120" s="138"/>
      <c r="G120" s="138"/>
      <c r="H120" s="138"/>
      <c r="I120" s="424"/>
      <c r="J120" s="424"/>
      <c r="K120" s="424"/>
      <c r="L120" s="424"/>
      <c r="M120" s="424"/>
      <c r="N120" s="449"/>
      <c r="O120" s="449"/>
      <c r="P120" s="449"/>
      <c r="Q120" s="449"/>
      <c r="R120" s="449"/>
      <c r="S120" s="449"/>
      <c r="T120" s="449"/>
      <c r="U120" s="449"/>
      <c r="V120" s="11"/>
    </row>
    <row r="121" spans="1:23" ht="20.100000000000001" customHeight="1" x14ac:dyDescent="0.15">
      <c r="A121" s="2"/>
      <c r="B121" s="2"/>
      <c r="C121" s="13"/>
      <c r="D121" s="66"/>
      <c r="E121" s="136"/>
      <c r="F121" s="136"/>
      <c r="G121" s="136"/>
      <c r="H121" s="136"/>
      <c r="I121" s="31"/>
      <c r="J121" s="217" t="s">
        <v>83</v>
      </c>
      <c r="K121" s="108"/>
      <c r="L121" s="108"/>
      <c r="M121" s="108"/>
      <c r="N121" s="108"/>
      <c r="O121" s="108"/>
      <c r="P121" s="108"/>
      <c r="Q121" s="108"/>
      <c r="R121" s="108"/>
      <c r="S121" s="108"/>
      <c r="T121" s="108"/>
      <c r="U121" s="108"/>
      <c r="V121" s="11"/>
    </row>
    <row r="122" spans="1:23" ht="20.100000000000001" customHeight="1" x14ac:dyDescent="0.15">
      <c r="A122" s="2">
        <f>IF(ISBLANK(I122), 1001, 0)</f>
        <v>1001</v>
      </c>
      <c r="B122" s="2"/>
      <c r="C122" s="9"/>
      <c r="D122" s="10">
        <v>6</v>
      </c>
      <c r="E122" s="138" t="s">
        <v>9</v>
      </c>
      <c r="F122" s="138"/>
      <c r="G122" s="138"/>
      <c r="H122" s="138"/>
      <c r="I122" s="424"/>
      <c r="J122" s="424"/>
      <c r="K122" s="424"/>
      <c r="L122" s="424"/>
      <c r="M122" s="424"/>
      <c r="N122" s="424"/>
      <c r="O122" s="424"/>
      <c r="P122" s="424"/>
      <c r="Q122" s="424"/>
      <c r="R122" s="424"/>
      <c r="S122" s="424"/>
      <c r="T122" s="424"/>
      <c r="U122" s="424"/>
      <c r="V122" s="11"/>
    </row>
    <row r="123" spans="1:23" ht="20.100000000000001" customHeight="1" x14ac:dyDescent="0.15">
      <c r="A123" s="2"/>
      <c r="B123" s="2"/>
      <c r="C123" s="13"/>
      <c r="D123" s="66"/>
      <c r="E123" s="136"/>
      <c r="F123" s="136"/>
      <c r="G123" s="136"/>
      <c r="H123" s="136"/>
      <c r="I123" s="31"/>
      <c r="J123" s="141"/>
      <c r="K123" s="108"/>
      <c r="L123" s="108"/>
      <c r="M123" s="108"/>
      <c r="N123" s="108"/>
      <c r="O123" s="108"/>
      <c r="P123" s="108"/>
      <c r="Q123" s="108"/>
      <c r="R123" s="108"/>
      <c r="S123" s="108"/>
      <c r="T123" s="108"/>
      <c r="U123" s="108"/>
      <c r="V123" s="11"/>
    </row>
    <row r="124" spans="1:23" ht="15.75" customHeight="1" x14ac:dyDescent="0.15">
      <c r="A124" s="2"/>
      <c r="B124" s="2"/>
      <c r="C124" s="14"/>
      <c r="D124" s="67"/>
      <c r="E124" s="139"/>
      <c r="F124" s="139"/>
      <c r="G124" s="139"/>
      <c r="H124" s="139"/>
      <c r="I124" s="15"/>
      <c r="J124" s="15"/>
      <c r="K124" s="15"/>
      <c r="L124" s="15"/>
      <c r="M124" s="15"/>
      <c r="N124" s="15"/>
      <c r="O124" s="15"/>
      <c r="P124" s="15"/>
      <c r="Q124" s="15"/>
      <c r="R124" s="15"/>
      <c r="S124" s="15"/>
      <c r="T124" s="15"/>
      <c r="U124" s="15"/>
      <c r="V124" s="16"/>
    </row>
    <row r="125" spans="1:23" ht="15.75" customHeight="1" x14ac:dyDescent="0.15">
      <c r="A125" s="2"/>
      <c r="B125" s="2"/>
      <c r="C125" s="66"/>
      <c r="D125" s="66"/>
      <c r="E125" s="66"/>
      <c r="F125" s="66"/>
      <c r="G125" s="66"/>
      <c r="H125" s="66"/>
      <c r="I125" s="17"/>
      <c r="J125" s="127"/>
      <c r="K125" s="17"/>
      <c r="L125" s="17"/>
      <c r="M125" s="17"/>
      <c r="N125" s="17"/>
      <c r="O125" s="17"/>
      <c r="P125" s="17"/>
      <c r="Q125" s="17"/>
      <c r="R125" s="17"/>
      <c r="S125" s="17"/>
      <c r="T125" s="17"/>
      <c r="U125" s="17"/>
      <c r="V125" s="66"/>
    </row>
    <row r="126" spans="1:23" s="77" customFormat="1" ht="15.75" hidden="1" customHeight="1" x14ac:dyDescent="0.15">
      <c r="A126" s="80"/>
      <c r="B126" s="28"/>
      <c r="C126" s="78"/>
      <c r="D126" s="78"/>
      <c r="E126" s="78"/>
      <c r="F126" s="78"/>
      <c r="G126" s="78"/>
      <c r="H126" s="78"/>
      <c r="I126" s="47"/>
      <c r="J126" s="47"/>
      <c r="K126" s="47"/>
      <c r="L126" s="47"/>
      <c r="M126" s="47"/>
      <c r="N126" s="47"/>
      <c r="O126" s="47"/>
      <c r="P126" s="47"/>
      <c r="Q126" s="47"/>
      <c r="R126" s="47"/>
      <c r="S126" s="47"/>
      <c r="T126" s="47"/>
      <c r="U126" s="47"/>
      <c r="V126" s="47"/>
      <c r="W126" s="47"/>
    </row>
    <row r="127" spans="1:23" s="77" customFormat="1" ht="15.75" hidden="1" customHeight="1" x14ac:dyDescent="0.15">
      <c r="A127" s="80"/>
      <c r="B127" s="28"/>
      <c r="C127" s="78"/>
      <c r="D127" s="78"/>
      <c r="E127" s="78"/>
      <c r="F127" s="78"/>
      <c r="G127" s="78"/>
      <c r="H127" s="78"/>
      <c r="I127" s="47"/>
      <c r="J127" s="47"/>
      <c r="K127" s="47"/>
      <c r="L127" s="47"/>
      <c r="M127" s="47"/>
      <c r="N127" s="47"/>
      <c r="O127" s="47"/>
      <c r="P127" s="47"/>
      <c r="Q127" s="47"/>
      <c r="R127" s="47"/>
      <c r="S127" s="47"/>
      <c r="T127" s="47"/>
      <c r="U127" s="47"/>
      <c r="V127" s="47"/>
      <c r="W127" s="47"/>
    </row>
    <row r="128" spans="1:23" s="77" customFormat="1" ht="15.75" hidden="1" customHeight="1" x14ac:dyDescent="0.15">
      <c r="A128" s="80"/>
      <c r="B128" s="28"/>
      <c r="C128" s="78"/>
      <c r="D128" s="78"/>
      <c r="E128" s="78"/>
      <c r="F128" s="78"/>
      <c r="G128" s="78"/>
      <c r="H128" s="78"/>
      <c r="I128" s="47"/>
      <c r="J128" s="47"/>
      <c r="K128" s="47"/>
      <c r="L128" s="47"/>
      <c r="M128" s="47"/>
      <c r="N128" s="47"/>
      <c r="O128" s="47"/>
      <c r="P128" s="47"/>
      <c r="Q128" s="47"/>
      <c r="R128" s="47"/>
      <c r="S128" s="47"/>
      <c r="T128" s="47"/>
      <c r="U128" s="47"/>
      <c r="V128" s="47"/>
      <c r="W128" s="47"/>
    </row>
    <row r="129" spans="1:23" s="77" customFormat="1" ht="15.75" hidden="1" customHeight="1" x14ac:dyDescent="0.15">
      <c r="A129" s="80"/>
      <c r="B129" s="28"/>
      <c r="C129" s="78"/>
      <c r="D129" s="78"/>
      <c r="E129" s="78"/>
      <c r="F129" s="78"/>
      <c r="G129" s="78"/>
      <c r="H129" s="78"/>
      <c r="I129" s="47"/>
      <c r="J129" s="47"/>
      <c r="K129" s="47"/>
      <c r="L129" s="47"/>
      <c r="M129" s="47"/>
      <c r="N129" s="47"/>
      <c r="O129" s="47"/>
      <c r="P129" s="47"/>
      <c r="Q129" s="47"/>
      <c r="R129" s="47"/>
      <c r="S129" s="47"/>
      <c r="T129" s="47"/>
      <c r="U129" s="47"/>
      <c r="V129" s="47"/>
      <c r="W129" s="47"/>
    </row>
    <row r="130" spans="1:23" s="77" customFormat="1" ht="15.75" hidden="1" customHeight="1" x14ac:dyDescent="0.15">
      <c r="A130" s="80"/>
      <c r="B130" s="28"/>
      <c r="C130" s="78"/>
      <c r="D130" s="78"/>
      <c r="E130" s="78"/>
      <c r="F130" s="78"/>
      <c r="G130" s="78"/>
      <c r="H130" s="78"/>
      <c r="I130" s="47"/>
      <c r="J130" s="47"/>
      <c r="K130" s="47"/>
      <c r="L130" s="47"/>
      <c r="M130" s="47"/>
      <c r="N130" s="47"/>
      <c r="O130" s="47"/>
      <c r="P130" s="47"/>
      <c r="Q130" s="47"/>
      <c r="R130" s="47"/>
      <c r="S130" s="47"/>
      <c r="T130" s="47"/>
      <c r="U130" s="47"/>
      <c r="V130" s="47"/>
      <c r="W130" s="47"/>
    </row>
    <row r="131" spans="1:23" s="77" customFormat="1" ht="15.75" hidden="1" customHeight="1" x14ac:dyDescent="0.15">
      <c r="A131" s="80"/>
      <c r="B131" s="28"/>
      <c r="C131" s="78"/>
      <c r="D131" s="78"/>
      <c r="E131" s="78"/>
      <c r="F131" s="78"/>
      <c r="G131" s="78"/>
      <c r="H131" s="78"/>
      <c r="I131" s="47"/>
      <c r="J131" s="47"/>
      <c r="K131" s="47"/>
      <c r="L131" s="47"/>
      <c r="M131" s="47"/>
      <c r="N131" s="47"/>
      <c r="O131" s="47"/>
      <c r="P131" s="47"/>
      <c r="Q131" s="47"/>
      <c r="R131" s="47"/>
      <c r="S131" s="47"/>
      <c r="T131" s="47"/>
      <c r="U131" s="47"/>
      <c r="V131" s="47"/>
      <c r="W131" s="47"/>
    </row>
    <row r="132" spans="1:23" s="77" customFormat="1" ht="15.75" hidden="1" customHeight="1" x14ac:dyDescent="0.15">
      <c r="A132" s="80"/>
      <c r="B132" s="28"/>
      <c r="C132" s="78"/>
      <c r="D132" s="78"/>
      <c r="E132" s="78"/>
      <c r="F132" s="78"/>
      <c r="G132" s="78"/>
      <c r="H132" s="78"/>
      <c r="I132" s="47"/>
      <c r="J132" s="47"/>
      <c r="K132" s="47"/>
      <c r="L132" s="47"/>
      <c r="M132" s="47"/>
      <c r="N132" s="47"/>
      <c r="O132" s="47"/>
      <c r="P132" s="47"/>
      <c r="Q132" s="47"/>
      <c r="R132" s="47"/>
      <c r="S132" s="47"/>
      <c r="T132" s="47"/>
      <c r="U132" s="47"/>
      <c r="V132" s="47"/>
      <c r="W132" s="47"/>
    </row>
    <row r="133" spans="1:23" s="77" customFormat="1" ht="15.75" hidden="1" customHeight="1" x14ac:dyDescent="0.15">
      <c r="A133" s="80"/>
      <c r="B133" s="28"/>
      <c r="C133" s="78"/>
      <c r="D133" s="78"/>
      <c r="E133" s="78"/>
      <c r="F133" s="78"/>
      <c r="G133" s="78"/>
      <c r="H133" s="78"/>
      <c r="I133" s="47"/>
      <c r="J133" s="47"/>
      <c r="K133" s="47"/>
      <c r="L133" s="47"/>
      <c r="M133" s="47"/>
      <c r="N133" s="47"/>
      <c r="O133" s="47"/>
      <c r="P133" s="47"/>
      <c r="Q133" s="47"/>
      <c r="R133" s="47"/>
      <c r="S133" s="47"/>
      <c r="T133" s="47"/>
      <c r="U133" s="47"/>
      <c r="V133" s="47"/>
      <c r="W133" s="47"/>
    </row>
    <row r="134" spans="1:23" s="77" customFormat="1" ht="15.75" hidden="1" customHeight="1" x14ac:dyDescent="0.15">
      <c r="A134" s="80"/>
      <c r="B134" s="28"/>
      <c r="C134" s="78"/>
      <c r="D134" s="78"/>
      <c r="E134" s="78"/>
      <c r="F134" s="78"/>
      <c r="G134" s="78"/>
      <c r="H134" s="78"/>
      <c r="I134" s="47"/>
      <c r="J134" s="47"/>
      <c r="K134" s="47"/>
      <c r="L134" s="47"/>
      <c r="M134" s="47"/>
      <c r="N134" s="47"/>
      <c r="O134" s="47"/>
      <c r="P134" s="47"/>
      <c r="Q134" s="47"/>
      <c r="R134" s="47"/>
      <c r="S134" s="47"/>
      <c r="T134" s="47"/>
      <c r="U134" s="47"/>
      <c r="V134" s="47"/>
      <c r="W134" s="47"/>
    </row>
    <row r="135" spans="1:23" s="77" customFormat="1" ht="15.75" hidden="1" customHeight="1" x14ac:dyDescent="0.15">
      <c r="A135" s="80"/>
      <c r="B135" s="28"/>
      <c r="C135" s="78"/>
      <c r="D135" s="78"/>
      <c r="E135" s="78"/>
      <c r="F135" s="78"/>
      <c r="G135" s="78"/>
      <c r="H135" s="78"/>
      <c r="I135" s="47"/>
      <c r="J135" s="47"/>
      <c r="K135" s="47"/>
      <c r="L135" s="47"/>
      <c r="M135" s="47"/>
      <c r="N135" s="47"/>
      <c r="O135" s="47"/>
      <c r="P135" s="47"/>
      <c r="Q135" s="47"/>
      <c r="R135" s="47"/>
      <c r="S135" s="47"/>
      <c r="T135" s="47"/>
      <c r="U135" s="47"/>
      <c r="V135" s="47"/>
      <c r="W135" s="47"/>
    </row>
    <row r="136" spans="1:23" s="77" customFormat="1" ht="15.75" hidden="1" customHeight="1" x14ac:dyDescent="0.15">
      <c r="A136" s="80"/>
      <c r="B136" s="28"/>
      <c r="C136" s="78"/>
      <c r="D136" s="78"/>
      <c r="E136" s="78"/>
      <c r="F136" s="78"/>
      <c r="G136" s="78"/>
      <c r="H136" s="78"/>
      <c r="I136" s="47"/>
      <c r="J136" s="47"/>
      <c r="K136" s="47"/>
      <c r="L136" s="47"/>
      <c r="M136" s="47"/>
      <c r="N136" s="47"/>
      <c r="O136" s="47"/>
      <c r="P136" s="47"/>
      <c r="Q136" s="47"/>
      <c r="R136" s="47"/>
      <c r="S136" s="47"/>
      <c r="T136" s="47"/>
      <c r="U136" s="47"/>
      <c r="V136" s="47"/>
      <c r="W136" s="47"/>
    </row>
    <row r="137" spans="1:23" s="77" customFormat="1" ht="15.75" hidden="1" customHeight="1" x14ac:dyDescent="0.15">
      <c r="A137" s="80"/>
      <c r="B137" s="28"/>
      <c r="C137" s="78"/>
      <c r="D137" s="78"/>
      <c r="E137" s="78"/>
      <c r="F137" s="78"/>
      <c r="G137" s="78"/>
      <c r="H137" s="78"/>
      <c r="I137" s="47"/>
      <c r="J137" s="47"/>
      <c r="K137" s="47"/>
      <c r="L137" s="47"/>
      <c r="M137" s="47"/>
      <c r="N137" s="47"/>
      <c r="O137" s="47"/>
      <c r="P137" s="47"/>
      <c r="Q137" s="47"/>
      <c r="R137" s="47"/>
      <c r="S137" s="47"/>
      <c r="T137" s="47"/>
      <c r="U137" s="47"/>
      <c r="V137" s="47"/>
      <c r="W137" s="47"/>
    </row>
    <row r="138" spans="1:23" s="77" customFormat="1" ht="15.75" hidden="1" customHeight="1" x14ac:dyDescent="0.15">
      <c r="A138" s="80"/>
      <c r="B138" s="28"/>
      <c r="C138" s="78"/>
      <c r="D138" s="78"/>
      <c r="E138" s="78"/>
      <c r="F138" s="78"/>
      <c r="G138" s="78"/>
      <c r="H138" s="78"/>
      <c r="I138" s="47"/>
      <c r="J138" s="47"/>
      <c r="K138" s="47"/>
      <c r="L138" s="47"/>
      <c r="M138" s="47"/>
      <c r="N138" s="47"/>
      <c r="O138" s="47"/>
      <c r="P138" s="47"/>
      <c r="Q138" s="47"/>
      <c r="R138" s="47"/>
      <c r="S138" s="47"/>
      <c r="T138" s="47"/>
      <c r="U138" s="47"/>
      <c r="V138" s="47"/>
      <c r="W138" s="47"/>
    </row>
    <row r="139" spans="1:23" s="77" customFormat="1" ht="15.75" hidden="1" customHeight="1" x14ac:dyDescent="0.15">
      <c r="A139" s="80"/>
      <c r="B139" s="28"/>
      <c r="C139" s="78"/>
      <c r="D139" s="78"/>
      <c r="E139" s="78"/>
      <c r="F139" s="78"/>
      <c r="G139" s="78"/>
      <c r="H139" s="78"/>
      <c r="I139" s="47"/>
      <c r="J139" s="47"/>
      <c r="K139" s="47"/>
      <c r="L139" s="47"/>
      <c r="M139" s="47"/>
      <c r="N139" s="47"/>
      <c r="O139" s="47"/>
      <c r="P139" s="47"/>
      <c r="Q139" s="47"/>
      <c r="R139" s="47"/>
      <c r="S139" s="47"/>
      <c r="T139" s="47"/>
      <c r="U139" s="47"/>
      <c r="V139" s="47"/>
      <c r="W139" s="47"/>
    </row>
    <row r="140" spans="1:23" s="77" customFormat="1" ht="15.75" hidden="1" customHeight="1" x14ac:dyDescent="0.15">
      <c r="A140" s="80"/>
      <c r="B140" s="28"/>
      <c r="C140" s="78"/>
      <c r="D140" s="78"/>
      <c r="E140" s="78"/>
      <c r="F140" s="78"/>
      <c r="G140" s="78"/>
      <c r="H140" s="78"/>
      <c r="I140" s="47"/>
      <c r="J140" s="47"/>
      <c r="K140" s="47"/>
      <c r="L140" s="47"/>
      <c r="M140" s="47"/>
      <c r="N140" s="47"/>
      <c r="O140" s="47"/>
      <c r="P140" s="47"/>
      <c r="Q140" s="47"/>
      <c r="R140" s="47"/>
      <c r="S140" s="47"/>
      <c r="T140" s="47"/>
      <c r="U140" s="47"/>
      <c r="V140" s="47"/>
      <c r="W140" s="47"/>
    </row>
    <row r="141" spans="1:23" s="77" customFormat="1" ht="15.75" hidden="1" customHeight="1" x14ac:dyDescent="0.15">
      <c r="A141" s="80"/>
      <c r="B141" s="28"/>
      <c r="C141" s="78"/>
      <c r="D141" s="78"/>
      <c r="E141" s="78"/>
      <c r="F141" s="78"/>
      <c r="G141" s="78"/>
      <c r="H141" s="78"/>
      <c r="I141" s="47"/>
      <c r="J141" s="47"/>
      <c r="K141" s="47"/>
      <c r="L141" s="47"/>
      <c r="M141" s="47"/>
      <c r="N141" s="47"/>
      <c r="O141" s="47"/>
      <c r="P141" s="47"/>
      <c r="Q141" s="47"/>
      <c r="R141" s="47"/>
      <c r="S141" s="47"/>
      <c r="T141" s="47"/>
      <c r="U141" s="47"/>
      <c r="V141" s="47"/>
      <c r="W141" s="47"/>
    </row>
    <row r="142" spans="1:23" s="77" customFormat="1" ht="15.75" hidden="1" customHeight="1" x14ac:dyDescent="0.15">
      <c r="A142" s="80"/>
      <c r="B142" s="28"/>
      <c r="C142" s="78"/>
      <c r="D142" s="78"/>
      <c r="E142" s="78"/>
      <c r="F142" s="78"/>
      <c r="G142" s="78"/>
      <c r="H142" s="78"/>
      <c r="I142" s="47"/>
      <c r="J142" s="47"/>
      <c r="K142" s="47"/>
      <c r="L142" s="47"/>
      <c r="M142" s="47"/>
      <c r="N142" s="47"/>
      <c r="O142" s="47"/>
      <c r="P142" s="47"/>
      <c r="Q142" s="47"/>
      <c r="R142" s="47"/>
      <c r="S142" s="47"/>
      <c r="T142" s="47"/>
      <c r="U142" s="47"/>
      <c r="V142" s="47"/>
      <c r="W142" s="47"/>
    </row>
    <row r="143" spans="1:23" s="77" customFormat="1" ht="15.75" hidden="1" customHeight="1" x14ac:dyDescent="0.15">
      <c r="A143" s="80"/>
      <c r="B143" s="28"/>
      <c r="C143" s="78"/>
      <c r="D143" s="78"/>
      <c r="E143" s="78"/>
      <c r="F143" s="78"/>
      <c r="G143" s="78"/>
      <c r="H143" s="78"/>
      <c r="I143" s="47"/>
      <c r="J143" s="47"/>
      <c r="K143" s="47"/>
      <c r="L143" s="47"/>
      <c r="M143" s="47"/>
      <c r="N143" s="47"/>
      <c r="O143" s="47"/>
      <c r="P143" s="47"/>
      <c r="Q143" s="47"/>
      <c r="R143" s="47"/>
      <c r="S143" s="47"/>
      <c r="T143" s="47"/>
      <c r="U143" s="47"/>
      <c r="V143" s="47"/>
      <c r="W143" s="47"/>
    </row>
    <row r="144" spans="1:23" s="77" customFormat="1" ht="15.75" hidden="1" customHeight="1" x14ac:dyDescent="0.15">
      <c r="A144" s="80"/>
      <c r="B144" s="28"/>
      <c r="C144" s="78"/>
      <c r="D144" s="78"/>
      <c r="E144" s="78"/>
      <c r="F144" s="78"/>
      <c r="G144" s="78"/>
      <c r="H144" s="78"/>
      <c r="I144" s="47"/>
      <c r="J144" s="47"/>
      <c r="K144" s="47"/>
      <c r="L144" s="47"/>
      <c r="M144" s="47"/>
      <c r="N144" s="47"/>
      <c r="O144" s="47"/>
      <c r="P144" s="47"/>
      <c r="Q144" s="47"/>
      <c r="R144" s="47"/>
      <c r="S144" s="47"/>
      <c r="T144" s="47"/>
      <c r="U144" s="47"/>
      <c r="V144" s="47"/>
      <c r="W144" s="47"/>
    </row>
    <row r="145" spans="1:23" s="77" customFormat="1" ht="15.75" customHeight="1" x14ac:dyDescent="0.15">
      <c r="A145" s="80"/>
      <c r="B145" s="28"/>
      <c r="C145" s="78"/>
      <c r="D145" s="78"/>
      <c r="E145" s="78"/>
      <c r="F145" s="78"/>
      <c r="G145" s="78"/>
      <c r="H145" s="78"/>
      <c r="I145" s="47"/>
      <c r="J145" s="47"/>
      <c r="K145" s="47"/>
      <c r="L145" s="47"/>
      <c r="M145" s="47"/>
      <c r="N145" s="47"/>
      <c r="O145" s="47"/>
      <c r="P145" s="47"/>
      <c r="Q145" s="47"/>
      <c r="R145" s="47"/>
      <c r="S145" s="47"/>
      <c r="T145" s="47"/>
      <c r="U145" s="47"/>
      <c r="V145" s="47"/>
      <c r="W145" s="47"/>
    </row>
    <row r="146" spans="1:23" ht="20.100000000000001" customHeight="1" x14ac:dyDescent="0.15">
      <c r="A146" s="2"/>
      <c r="B146" s="2"/>
      <c r="C146" s="389" t="s">
        <v>50</v>
      </c>
      <c r="D146" s="390"/>
      <c r="E146" s="390"/>
      <c r="F146" s="390"/>
      <c r="G146" s="390"/>
      <c r="H146" s="391"/>
    </row>
    <row r="147" spans="1:23" ht="15.75" customHeight="1" x14ac:dyDescent="0.15">
      <c r="A147" s="2"/>
      <c r="B147" s="2"/>
      <c r="C147" s="6"/>
      <c r="D147" s="26"/>
      <c r="E147" s="26"/>
      <c r="F147" s="26"/>
      <c r="G147" s="26"/>
      <c r="H147" s="26"/>
      <c r="I147" s="7"/>
      <c r="J147" s="7"/>
      <c r="K147" s="7"/>
      <c r="L147" s="7"/>
      <c r="M147" s="7"/>
      <c r="N147" s="7"/>
      <c r="O147" s="7"/>
      <c r="P147" s="7"/>
      <c r="Q147" s="7"/>
      <c r="R147" s="7"/>
      <c r="S147" s="7"/>
      <c r="T147" s="7"/>
      <c r="U147" s="7"/>
      <c r="V147" s="8"/>
    </row>
    <row r="148" spans="1:23" ht="20.100000000000001" customHeight="1" x14ac:dyDescent="0.15">
      <c r="A148" s="2"/>
      <c r="B148" s="2"/>
      <c r="C148" s="6"/>
      <c r="D148" s="128" t="s">
        <v>71</v>
      </c>
      <c r="E148" s="26"/>
      <c r="F148" s="26"/>
      <c r="G148" s="26"/>
      <c r="H148" s="26"/>
      <c r="I148" s="66"/>
      <c r="J148" s="66"/>
      <c r="K148" s="66"/>
      <c r="L148" s="66"/>
      <c r="M148" s="66"/>
      <c r="N148" s="66"/>
      <c r="O148" s="66"/>
      <c r="P148" s="66"/>
      <c r="Q148" s="66"/>
      <c r="R148" s="66"/>
      <c r="S148" s="66"/>
      <c r="T148" s="66"/>
      <c r="U148" s="66"/>
      <c r="V148" s="11"/>
    </row>
    <row r="149" spans="1:23" ht="20.100000000000001" customHeight="1" x14ac:dyDescent="0.15">
      <c r="A149" s="2">
        <f>IF(AND(I149&lt;&gt;"しない", I149&lt;&gt;"する"), 1001, 0)</f>
        <v>0</v>
      </c>
      <c r="B149" s="2"/>
      <c r="C149" s="9"/>
      <c r="D149" s="10">
        <v>1</v>
      </c>
      <c r="E149" s="135" t="s">
        <v>72</v>
      </c>
      <c r="F149" s="135"/>
      <c r="G149" s="135"/>
      <c r="H149" s="135"/>
      <c r="I149" s="424" t="s">
        <v>191</v>
      </c>
      <c r="J149" s="424"/>
      <c r="K149" s="424"/>
      <c r="L149" s="424"/>
      <c r="M149" s="424"/>
      <c r="N149" s="110"/>
      <c r="O149" s="110"/>
      <c r="P149" s="110"/>
      <c r="Q149" s="110"/>
      <c r="R149" s="110"/>
      <c r="S149" s="110"/>
      <c r="T149" s="110"/>
      <c r="U149" s="110"/>
      <c r="V149" s="11"/>
    </row>
    <row r="150" spans="1:23" ht="20.100000000000001" customHeight="1" x14ac:dyDescent="0.15">
      <c r="A150" s="2"/>
      <c r="B150" s="2"/>
      <c r="C150" s="13"/>
      <c r="D150" s="66"/>
      <c r="E150" s="135"/>
      <c r="F150" s="135"/>
      <c r="G150" s="135"/>
      <c r="H150" s="135"/>
      <c r="I150" s="12"/>
      <c r="J150" s="126" t="s">
        <v>73</v>
      </c>
      <c r="K150" s="108"/>
      <c r="L150" s="108"/>
      <c r="M150" s="108"/>
      <c r="N150" s="108"/>
      <c r="O150" s="108"/>
      <c r="P150" s="108"/>
      <c r="Q150" s="108"/>
      <c r="R150" s="108"/>
      <c r="S150" s="108"/>
      <c r="T150" s="108"/>
      <c r="U150" s="108"/>
      <c r="V150" s="11"/>
    </row>
    <row r="151" spans="1:23" ht="20.100000000000001" customHeight="1" x14ac:dyDescent="0.15">
      <c r="A151" s="2">
        <f>IF(AND($I149="する",ISBLANK($I151)), 1001, 0)</f>
        <v>0</v>
      </c>
      <c r="B151" s="2"/>
      <c r="C151" s="9"/>
      <c r="D151" s="10">
        <v>2</v>
      </c>
      <c r="E151" s="134" t="s">
        <v>0</v>
      </c>
      <c r="F151" s="134"/>
      <c r="G151" s="134"/>
      <c r="H151" s="134"/>
      <c r="I151" s="425"/>
      <c r="J151" s="426"/>
      <c r="K151" s="426"/>
      <c r="L151" s="426"/>
      <c r="M151" s="426"/>
      <c r="N151" s="110"/>
      <c r="O151" s="110"/>
      <c r="P151" s="110"/>
      <c r="Q151" s="110"/>
      <c r="R151" s="110"/>
      <c r="S151" s="110"/>
      <c r="T151" s="110"/>
      <c r="U151" s="110"/>
      <c r="V151" s="11"/>
    </row>
    <row r="152" spans="1:23" ht="20.100000000000001" customHeight="1" x14ac:dyDescent="0.15">
      <c r="A152" s="2"/>
      <c r="B152" s="2"/>
      <c r="C152" s="9"/>
      <c r="D152" s="10"/>
      <c r="E152" s="135"/>
      <c r="F152" s="135"/>
      <c r="G152" s="135"/>
      <c r="H152" s="135"/>
      <c r="I152" s="21"/>
      <c r="J152" s="147" t="s">
        <v>192</v>
      </c>
      <c r="K152" s="109"/>
      <c r="L152" s="109"/>
      <c r="M152" s="109"/>
      <c r="N152" s="109"/>
      <c r="O152" s="109"/>
      <c r="P152" s="109"/>
      <c r="Q152" s="109"/>
      <c r="R152" s="109"/>
      <c r="S152" s="109"/>
      <c r="T152" s="109"/>
      <c r="U152" s="109"/>
      <c r="V152" s="11"/>
    </row>
    <row r="153" spans="1:23" ht="20.100000000000001" customHeight="1" x14ac:dyDescent="0.15">
      <c r="A153" s="2">
        <f>IF(AND($I149="する",ISBLANK($I153)), 1001, 0)</f>
        <v>0</v>
      </c>
      <c r="B153" s="2"/>
      <c r="C153" s="9"/>
      <c r="D153" s="10">
        <v>3</v>
      </c>
      <c r="E153" s="134" t="s">
        <v>1</v>
      </c>
      <c r="F153" s="134"/>
      <c r="G153" s="134"/>
      <c r="H153" s="134"/>
      <c r="I153" s="427"/>
      <c r="J153" s="427"/>
      <c r="K153" s="427"/>
      <c r="L153" s="427"/>
      <c r="M153" s="427"/>
      <c r="N153" s="427"/>
      <c r="O153" s="427"/>
      <c r="P153" s="427"/>
      <c r="Q153" s="427"/>
      <c r="R153" s="427"/>
      <c r="S153" s="427"/>
      <c r="T153" s="427"/>
      <c r="U153" s="427"/>
      <c r="V153" s="11"/>
    </row>
    <row r="154" spans="1:23" ht="20.100000000000001" customHeight="1" x14ac:dyDescent="0.15">
      <c r="A154" s="2"/>
      <c r="B154" s="2"/>
      <c r="C154" s="9"/>
      <c r="D154" s="10"/>
      <c r="E154" s="135"/>
      <c r="F154" s="135"/>
      <c r="G154" s="135"/>
      <c r="H154" s="135"/>
      <c r="I154" s="12"/>
      <c r="J154" s="129" t="s">
        <v>30</v>
      </c>
      <c r="K154" s="109"/>
      <c r="L154" s="109"/>
      <c r="M154" s="109"/>
      <c r="N154" s="109"/>
      <c r="O154" s="109"/>
      <c r="P154" s="109"/>
      <c r="Q154" s="109"/>
      <c r="R154" s="109"/>
      <c r="S154" s="109"/>
      <c r="T154" s="109"/>
      <c r="U154" s="109"/>
      <c r="V154" s="11"/>
    </row>
    <row r="155" spans="1:23" ht="20.100000000000001" customHeight="1" x14ac:dyDescent="0.15">
      <c r="A155" s="2"/>
      <c r="B155" s="2"/>
      <c r="C155" s="9"/>
      <c r="D155" s="10">
        <v>4</v>
      </c>
      <c r="E155" s="134" t="s">
        <v>51</v>
      </c>
      <c r="F155" s="134"/>
      <c r="G155" s="134"/>
      <c r="H155" s="134"/>
      <c r="I155" s="336"/>
      <c r="J155" s="336"/>
      <c r="K155" s="336"/>
      <c r="L155" s="336"/>
      <c r="M155" s="336"/>
      <c r="N155" s="336"/>
      <c r="O155" s="336"/>
      <c r="P155" s="336"/>
      <c r="Q155" s="336"/>
      <c r="R155" s="336"/>
      <c r="S155" s="336"/>
      <c r="T155" s="336"/>
      <c r="U155" s="336"/>
      <c r="V155" s="11"/>
    </row>
    <row r="156" spans="1:23" ht="20.100000000000001" customHeight="1" x14ac:dyDescent="0.15">
      <c r="A156" s="2"/>
      <c r="B156" s="2"/>
      <c r="C156" s="9"/>
      <c r="D156" s="10"/>
      <c r="E156" s="135"/>
      <c r="F156" s="135"/>
      <c r="G156" s="135"/>
      <c r="H156" s="135"/>
      <c r="I156" s="20"/>
      <c r="J156" s="129" t="s">
        <v>10</v>
      </c>
      <c r="K156" s="109"/>
      <c r="L156" s="109"/>
      <c r="M156" s="109"/>
      <c r="N156" s="109"/>
      <c r="O156" s="109"/>
      <c r="P156" s="109"/>
      <c r="Q156" s="109"/>
      <c r="R156" s="109"/>
      <c r="S156" s="109"/>
      <c r="T156" s="109"/>
      <c r="U156" s="109"/>
      <c r="V156" s="11"/>
    </row>
    <row r="157" spans="1:23" ht="20.100000000000001" customHeight="1" x14ac:dyDescent="0.15">
      <c r="A157" s="2">
        <f>IF(AND($I149="する",ISBLANK($I157)), 1001, 0)</f>
        <v>0</v>
      </c>
      <c r="B157" s="2"/>
      <c r="C157" s="9"/>
      <c r="D157" s="10">
        <v>5</v>
      </c>
      <c r="E157" s="134" t="s">
        <v>52</v>
      </c>
      <c r="F157" s="134"/>
      <c r="G157" s="134"/>
      <c r="H157" s="134"/>
      <c r="I157" s="336"/>
      <c r="J157" s="336"/>
      <c r="K157" s="336"/>
      <c r="L157" s="336"/>
      <c r="M157" s="336"/>
      <c r="N157" s="336"/>
      <c r="O157" s="336"/>
      <c r="P157" s="336"/>
      <c r="Q157" s="336"/>
      <c r="R157" s="336"/>
      <c r="S157" s="336"/>
      <c r="T157" s="336"/>
      <c r="U157" s="336"/>
      <c r="V157" s="11"/>
    </row>
    <row r="158" spans="1:23" ht="20.100000000000001" customHeight="1" x14ac:dyDescent="0.15">
      <c r="A158" s="2"/>
      <c r="B158" s="2"/>
      <c r="C158" s="13"/>
      <c r="D158" s="66"/>
      <c r="E158" s="136"/>
      <c r="F158" s="136"/>
      <c r="G158" s="136"/>
      <c r="H158" s="136"/>
      <c r="I158" s="20"/>
      <c r="J158" s="129" t="s">
        <v>11</v>
      </c>
      <c r="K158" s="109"/>
      <c r="L158" s="109"/>
      <c r="M158" s="109"/>
      <c r="N158" s="109"/>
      <c r="O158" s="109"/>
      <c r="P158" s="109"/>
      <c r="Q158" s="109"/>
      <c r="R158" s="109"/>
      <c r="S158" s="109"/>
      <c r="T158" s="109"/>
      <c r="U158" s="109"/>
      <c r="V158" s="11"/>
    </row>
    <row r="159" spans="1:23" ht="20.100000000000001" customHeight="1" x14ac:dyDescent="0.15">
      <c r="A159" s="2">
        <f>IF(AND($I149="する",NOT(AND(I159&lt;&gt;"",ISNUMBER(VALUE(SUBSTITUTE(I159,"-","")))))), 1001, 0)</f>
        <v>0</v>
      </c>
      <c r="B159" s="2"/>
      <c r="C159" s="9"/>
      <c r="D159" s="10">
        <v>6</v>
      </c>
      <c r="E159" s="138" t="s">
        <v>6</v>
      </c>
      <c r="F159" s="138"/>
      <c r="G159" s="138"/>
      <c r="H159" s="138"/>
      <c r="I159" s="424"/>
      <c r="J159" s="424"/>
      <c r="K159" s="424"/>
      <c r="L159" s="424"/>
      <c r="M159" s="424"/>
      <c r="N159" s="110"/>
      <c r="O159" s="110"/>
      <c r="P159" s="110"/>
      <c r="Q159" s="110"/>
      <c r="R159" s="110"/>
      <c r="S159" s="110"/>
      <c r="T159" s="110"/>
      <c r="U159" s="110"/>
      <c r="V159" s="11"/>
    </row>
    <row r="160" spans="1:23" ht="20.100000000000001" customHeight="1" x14ac:dyDescent="0.15">
      <c r="A160" s="2"/>
      <c r="B160" s="2"/>
      <c r="C160" s="13"/>
      <c r="D160" s="66"/>
      <c r="E160" s="136"/>
      <c r="F160" s="136"/>
      <c r="G160" s="136"/>
      <c r="H160" s="136"/>
      <c r="I160" s="20"/>
      <c r="J160" s="126" t="s">
        <v>83</v>
      </c>
      <c r="K160" s="108"/>
      <c r="L160" s="108"/>
      <c r="M160" s="108"/>
      <c r="N160" s="108"/>
      <c r="O160" s="108"/>
      <c r="P160" s="108"/>
      <c r="Q160" s="108"/>
      <c r="R160" s="108"/>
      <c r="S160" s="108"/>
      <c r="T160" s="108"/>
      <c r="U160" s="108"/>
      <c r="V160" s="11"/>
    </row>
    <row r="161" spans="1:23" ht="20.100000000000001" customHeight="1" x14ac:dyDescent="0.15">
      <c r="A161" s="2">
        <f>IF(AND($I149="する",AND(I161&lt;&gt;"",NOT(ISNUMBER(VALUE(SUBSTITUTE(I161,"-","")))))), 1001, 0)</f>
        <v>0</v>
      </c>
      <c r="B161" s="2"/>
      <c r="C161" s="9"/>
      <c r="D161" s="10">
        <v>7</v>
      </c>
      <c r="E161" s="138" t="s">
        <v>7</v>
      </c>
      <c r="F161" s="138"/>
      <c r="G161" s="138"/>
      <c r="H161" s="138"/>
      <c r="I161" s="424"/>
      <c r="J161" s="424"/>
      <c r="K161" s="424"/>
      <c r="L161" s="424"/>
      <c r="M161" s="424"/>
      <c r="N161" s="110"/>
      <c r="O161" s="110"/>
      <c r="P161" s="110"/>
      <c r="Q161" s="110"/>
      <c r="R161" s="110"/>
      <c r="S161" s="110"/>
      <c r="T161" s="110"/>
      <c r="U161" s="110"/>
      <c r="V161" s="11"/>
    </row>
    <row r="162" spans="1:23" ht="20.100000000000001" customHeight="1" x14ac:dyDescent="0.15">
      <c r="A162" s="2"/>
      <c r="B162" s="2"/>
      <c r="C162" s="13"/>
      <c r="D162" s="66"/>
      <c r="E162" s="136"/>
      <c r="F162" s="136"/>
      <c r="G162" s="136"/>
      <c r="H162" s="136"/>
      <c r="I162" s="20"/>
      <c r="J162" s="126" t="s">
        <v>74</v>
      </c>
      <c r="K162" s="108"/>
      <c r="L162" s="108"/>
      <c r="M162" s="108"/>
      <c r="N162" s="108"/>
      <c r="O162" s="108"/>
      <c r="P162" s="108"/>
      <c r="Q162" s="108"/>
      <c r="R162" s="108"/>
      <c r="S162" s="108"/>
      <c r="T162" s="108"/>
      <c r="U162" s="108"/>
      <c r="V162" s="11"/>
    </row>
    <row r="163" spans="1:23" ht="15.75" customHeight="1" x14ac:dyDescent="0.15">
      <c r="A163" s="2"/>
      <c r="B163" s="2"/>
      <c r="C163" s="14"/>
      <c r="D163" s="67"/>
      <c r="E163" s="139"/>
      <c r="F163" s="139"/>
      <c r="G163" s="139"/>
      <c r="H163" s="139"/>
      <c r="I163" s="15"/>
      <c r="J163" s="15"/>
      <c r="K163" s="15"/>
      <c r="L163" s="15"/>
      <c r="M163" s="15"/>
      <c r="N163" s="15"/>
      <c r="O163" s="15"/>
      <c r="P163" s="15"/>
      <c r="Q163" s="15"/>
      <c r="R163" s="15"/>
      <c r="S163" s="15"/>
      <c r="T163" s="15"/>
      <c r="U163" s="15"/>
      <c r="V163" s="16"/>
    </row>
    <row r="164" spans="1:23" ht="15.75" customHeight="1" x14ac:dyDescent="0.15">
      <c r="A164" s="2"/>
      <c r="B164" s="2"/>
      <c r="C164" s="66"/>
      <c r="D164" s="66"/>
      <c r="E164" s="66"/>
      <c r="F164" s="66"/>
      <c r="G164" s="66"/>
      <c r="H164" s="66"/>
      <c r="I164" s="17"/>
      <c r="J164" s="17"/>
      <c r="K164" s="17"/>
      <c r="L164" s="17"/>
      <c r="M164" s="17"/>
      <c r="N164" s="17"/>
      <c r="O164" s="17"/>
      <c r="P164" s="17"/>
      <c r="Q164" s="17"/>
      <c r="R164" s="17"/>
      <c r="S164" s="17"/>
      <c r="T164" s="17"/>
      <c r="U164" s="17"/>
      <c r="V164" s="66"/>
    </row>
    <row r="165" spans="1:23" s="89" customFormat="1" ht="15.75" customHeight="1" x14ac:dyDescent="0.15">
      <c r="A165" s="28"/>
      <c r="B165" s="28"/>
      <c r="C165" s="88"/>
      <c r="D165" s="88"/>
      <c r="E165" s="88"/>
      <c r="F165" s="88"/>
      <c r="G165" s="88"/>
      <c r="H165" s="88"/>
      <c r="I165" s="91"/>
      <c r="J165" s="47"/>
      <c r="K165" s="47"/>
      <c r="L165" s="47"/>
      <c r="M165" s="47"/>
      <c r="N165" s="92"/>
      <c r="O165" s="47"/>
      <c r="P165" s="47"/>
      <c r="Q165" s="47"/>
      <c r="R165" s="92"/>
      <c r="S165" s="47"/>
      <c r="T165" s="47"/>
      <c r="U165" s="47"/>
      <c r="V165" s="47"/>
      <c r="W165" s="47"/>
    </row>
    <row r="166" spans="1:23" s="89" customFormat="1" ht="20.100000000000001" customHeight="1" x14ac:dyDescent="0.15">
      <c r="A166" s="28"/>
      <c r="B166" s="28"/>
      <c r="C166" s="421" t="s">
        <v>76</v>
      </c>
      <c r="D166" s="422"/>
      <c r="E166" s="422"/>
      <c r="F166" s="422"/>
      <c r="G166" s="422"/>
      <c r="H166" s="423"/>
      <c r="I166" s="93"/>
      <c r="J166" s="94"/>
      <c r="K166" s="94"/>
      <c r="L166" s="94"/>
      <c r="M166" s="94"/>
      <c r="N166" s="94"/>
      <c r="O166" s="94"/>
      <c r="P166" s="94"/>
      <c r="Q166" s="94"/>
      <c r="R166" s="94"/>
      <c r="S166" s="94"/>
      <c r="T166" s="94"/>
      <c r="U166" s="94"/>
      <c r="V166" s="94"/>
      <c r="W166" s="48"/>
    </row>
    <row r="167" spans="1:23" s="89" customFormat="1" ht="15.75" customHeight="1" x14ac:dyDescent="0.15">
      <c r="A167" s="28"/>
      <c r="B167" s="28"/>
      <c r="C167" s="95"/>
      <c r="D167" s="96"/>
      <c r="E167" s="96"/>
      <c r="F167" s="96"/>
      <c r="G167" s="96"/>
      <c r="H167" s="96"/>
      <c r="V167" s="39"/>
      <c r="W167" s="97"/>
    </row>
    <row r="168" spans="1:23" s="89" customFormat="1" ht="20.100000000000001" customHeight="1" x14ac:dyDescent="0.15">
      <c r="A168" s="28"/>
      <c r="B168" s="28"/>
      <c r="C168" s="34"/>
      <c r="D168" s="112">
        <v>1</v>
      </c>
      <c r="E168" s="88" t="s">
        <v>61</v>
      </c>
      <c r="F168" s="90"/>
      <c r="G168" s="90"/>
      <c r="H168" s="90"/>
      <c r="I168" s="88"/>
      <c r="J168" s="88"/>
      <c r="K168" s="88"/>
      <c r="L168" s="88"/>
      <c r="M168" s="88"/>
      <c r="N168" s="88"/>
      <c r="O168" s="88"/>
      <c r="P168" s="88"/>
      <c r="Q168" s="88"/>
      <c r="R168" s="88"/>
      <c r="S168" s="88"/>
      <c r="T168" s="88"/>
      <c r="U168" s="88"/>
      <c r="V168" s="40"/>
      <c r="W168" s="42"/>
    </row>
    <row r="169" spans="1:23" s="89" customFormat="1" ht="30" customHeight="1" x14ac:dyDescent="0.15">
      <c r="A169" s="28"/>
      <c r="B169" s="28"/>
      <c r="C169" s="38"/>
      <c r="D169" s="39"/>
      <c r="E169" s="149" t="s">
        <v>62</v>
      </c>
      <c r="F169" s="150"/>
      <c r="G169" s="150"/>
      <c r="H169" s="151"/>
      <c r="I169" s="439" t="s">
        <v>180</v>
      </c>
      <c r="J169" s="440"/>
      <c r="K169" s="441"/>
      <c r="L169" s="435" t="s">
        <v>93</v>
      </c>
      <c r="M169" s="444"/>
      <c r="N169" s="436"/>
      <c r="O169" s="444" t="s">
        <v>92</v>
      </c>
      <c r="P169" s="436"/>
      <c r="Q169" s="435" t="s">
        <v>91</v>
      </c>
      <c r="R169" s="436"/>
      <c r="S169" s="429" t="s">
        <v>86</v>
      </c>
      <c r="T169" s="430"/>
      <c r="U169" s="431"/>
      <c r="V169" s="39"/>
      <c r="W169" s="42"/>
    </row>
    <row r="170" spans="1:23" s="89" customFormat="1" ht="20.100000000000001" customHeight="1" x14ac:dyDescent="0.15">
      <c r="A170" s="28"/>
      <c r="B170" s="28"/>
      <c r="C170" s="38"/>
      <c r="D170" s="39"/>
      <c r="E170" s="480" t="s">
        <v>87</v>
      </c>
      <c r="F170" s="481"/>
      <c r="G170" s="481"/>
      <c r="H170" s="482"/>
      <c r="I170" s="437"/>
      <c r="J170" s="442"/>
      <c r="K170" s="443"/>
      <c r="L170" s="437"/>
      <c r="M170" s="442"/>
      <c r="N170" s="443"/>
      <c r="O170" s="432">
        <f>SUM(I170:N170)</f>
        <v>0</v>
      </c>
      <c r="P170" s="434"/>
      <c r="Q170" s="437"/>
      <c r="R170" s="438"/>
      <c r="S170" s="432">
        <f>SUM(O170:R170)</f>
        <v>0</v>
      </c>
      <c r="T170" s="433"/>
      <c r="U170" s="434"/>
      <c r="V170" s="39"/>
      <c r="W170" s="42"/>
    </row>
    <row r="171" spans="1:23" s="89" customFormat="1" ht="20.100000000000001" customHeight="1" x14ac:dyDescent="0.15">
      <c r="A171" s="28"/>
      <c r="B171" s="28"/>
      <c r="C171" s="38"/>
      <c r="D171" s="39"/>
      <c r="E171" s="483" t="s">
        <v>88</v>
      </c>
      <c r="F171" s="484"/>
      <c r="G171" s="484"/>
      <c r="H171" s="485"/>
      <c r="I171" s="451"/>
      <c r="J171" s="452"/>
      <c r="K171" s="453"/>
      <c r="L171" s="451"/>
      <c r="M171" s="452"/>
      <c r="N171" s="453"/>
      <c r="O171" s="463">
        <f>SUM(I171:N171)</f>
        <v>0</v>
      </c>
      <c r="P171" s="464"/>
      <c r="Q171" s="451"/>
      <c r="R171" s="458"/>
      <c r="S171" s="501">
        <f>SUM(O171:R171)</f>
        <v>0</v>
      </c>
      <c r="T171" s="502"/>
      <c r="U171" s="503"/>
      <c r="V171" s="39"/>
      <c r="W171" s="42"/>
    </row>
    <row r="172" spans="1:23" s="89" customFormat="1" ht="20.100000000000001" customHeight="1" thickBot="1" x14ac:dyDescent="0.2">
      <c r="A172" s="28"/>
      <c r="B172" s="28"/>
      <c r="C172" s="38"/>
      <c r="E172" s="486" t="s">
        <v>89</v>
      </c>
      <c r="F172" s="487"/>
      <c r="G172" s="487"/>
      <c r="H172" s="488"/>
      <c r="I172" s="454"/>
      <c r="J172" s="455"/>
      <c r="K172" s="456"/>
      <c r="L172" s="460"/>
      <c r="M172" s="461"/>
      <c r="N172" s="462"/>
      <c r="O172" s="465">
        <f>SUM(I172:N172)</f>
        <v>0</v>
      </c>
      <c r="P172" s="466"/>
      <c r="Q172" s="454"/>
      <c r="R172" s="459"/>
      <c r="S172" s="465">
        <f>SUM(O172:R172)</f>
        <v>0</v>
      </c>
      <c r="T172" s="504"/>
      <c r="U172" s="466"/>
      <c r="V172" s="39"/>
      <c r="W172" s="42"/>
    </row>
    <row r="173" spans="1:23" s="89" customFormat="1" ht="20.100000000000001" customHeight="1" thickTop="1" x14ac:dyDescent="0.15">
      <c r="A173" s="28"/>
      <c r="B173" s="28"/>
      <c r="C173" s="38"/>
      <c r="D173" s="35"/>
      <c r="E173" s="379" t="s">
        <v>90</v>
      </c>
      <c r="F173" s="380"/>
      <c r="G173" s="380"/>
      <c r="H173" s="381"/>
      <c r="I173" s="382">
        <f>SUM(I170:J172)</f>
        <v>0</v>
      </c>
      <c r="J173" s="383"/>
      <c r="K173" s="383"/>
      <c r="L173" s="384">
        <f>SUM(L170:N172)</f>
        <v>0</v>
      </c>
      <c r="M173" s="385"/>
      <c r="N173" s="386"/>
      <c r="O173" s="491">
        <f>SUM(O170:P172)</f>
        <v>0</v>
      </c>
      <c r="P173" s="492"/>
      <c r="Q173" s="384">
        <f>SUM(Q170:R172)</f>
        <v>0</v>
      </c>
      <c r="R173" s="386"/>
      <c r="S173" s="491">
        <f>SUM(S170:U172)</f>
        <v>0</v>
      </c>
      <c r="T173" s="505"/>
      <c r="U173" s="492"/>
      <c r="V173" s="103"/>
      <c r="W173" s="42"/>
    </row>
    <row r="174" spans="1:23" s="89" customFormat="1" ht="20.100000000000001" customHeight="1" x14ac:dyDescent="0.15">
      <c r="A174" s="28"/>
      <c r="B174" s="28"/>
      <c r="C174" s="38"/>
      <c r="D174" s="35"/>
      <c r="E174" s="140"/>
      <c r="F174" s="135"/>
      <c r="G174" s="135"/>
      <c r="H174" s="135"/>
      <c r="I174" s="101"/>
      <c r="J174" s="130"/>
      <c r="K174" s="130"/>
      <c r="L174" s="130"/>
      <c r="M174" s="131"/>
      <c r="N174" s="132"/>
      <c r="O174" s="130"/>
      <c r="P174" s="131"/>
      <c r="Q174" s="130"/>
      <c r="R174" s="130"/>
      <c r="S174" s="130"/>
      <c r="T174" s="130"/>
      <c r="U174" s="130"/>
      <c r="V174" s="133"/>
      <c r="W174" s="42"/>
    </row>
    <row r="175" spans="1:23" s="89" customFormat="1" ht="20.100000000000001" customHeight="1" x14ac:dyDescent="0.15">
      <c r="A175" s="28">
        <f>IF(ISBLANK($I175),1001,0)</f>
        <v>1001</v>
      </c>
      <c r="B175" s="28"/>
      <c r="C175" s="38"/>
      <c r="D175" s="112">
        <v>2</v>
      </c>
      <c r="E175" s="140" t="s">
        <v>64</v>
      </c>
      <c r="F175" s="135"/>
      <c r="G175" s="135"/>
      <c r="H175" s="135"/>
      <c r="I175" s="468"/>
      <c r="J175" s="469"/>
      <c r="K175" s="469"/>
      <c r="L175" s="469"/>
      <c r="M175" s="469"/>
      <c r="N175" s="100" t="s">
        <v>63</v>
      </c>
      <c r="O175" s="98"/>
      <c r="P175" s="99"/>
      <c r="Q175" s="98"/>
      <c r="R175" s="98"/>
      <c r="S175" s="98"/>
      <c r="T175" s="98"/>
      <c r="U175" s="98"/>
      <c r="V175" s="103"/>
      <c r="W175" s="42"/>
    </row>
    <row r="176" spans="1:23" s="89" customFormat="1" ht="30" customHeight="1" x14ac:dyDescent="0.15">
      <c r="A176" s="28"/>
      <c r="B176" s="28"/>
      <c r="C176" s="38"/>
      <c r="D176" s="105"/>
      <c r="E176" s="158"/>
      <c r="F176" s="41"/>
      <c r="G176" s="41"/>
      <c r="H176" s="41"/>
      <c r="I176" s="159"/>
      <c r="J176" s="467" t="s">
        <v>199</v>
      </c>
      <c r="K176" s="467"/>
      <c r="L176" s="467"/>
      <c r="M176" s="467"/>
      <c r="N176" s="467"/>
      <c r="O176" s="467"/>
      <c r="P176" s="467"/>
      <c r="Q176" s="467"/>
      <c r="R176" s="467"/>
      <c r="S176" s="467"/>
      <c r="T176" s="467"/>
      <c r="U176" s="467"/>
      <c r="V176" s="111"/>
      <c r="W176" s="42"/>
    </row>
    <row r="177" spans="1:23" s="27" customFormat="1" ht="20.100000000000001" customHeight="1" x14ac:dyDescent="0.15">
      <c r="A177" s="157">
        <f>IF(ISBLANK($I177),1001,0)</f>
        <v>1001</v>
      </c>
      <c r="B177" s="2"/>
      <c r="C177" s="9"/>
      <c r="D177" s="10">
        <v>3</v>
      </c>
      <c r="E177" s="493" t="s">
        <v>94</v>
      </c>
      <c r="F177" s="493"/>
      <c r="G177" s="493"/>
      <c r="H177" s="493"/>
      <c r="I177" s="457"/>
      <c r="J177" s="457"/>
      <c r="K177" s="457"/>
      <c r="L177" s="457"/>
      <c r="M177" s="457"/>
      <c r="N177" s="494" t="s">
        <v>95</v>
      </c>
      <c r="O177" s="494"/>
      <c r="P177" s="494"/>
      <c r="Q177" s="495"/>
      <c r="R177" s="496"/>
      <c r="S177" s="495"/>
      <c r="T177" s="495"/>
      <c r="U177" s="495"/>
      <c r="V177" s="497"/>
      <c r="W177" s="148"/>
    </row>
    <row r="178" spans="1:23" s="134" customFormat="1" ht="20.100000000000001" customHeight="1" x14ac:dyDescent="0.15">
      <c r="A178" s="28"/>
      <c r="B178" s="28"/>
      <c r="C178" s="38"/>
      <c r="D178" s="35"/>
      <c r="E178" s="216"/>
      <c r="F178" s="135"/>
      <c r="G178" s="135"/>
      <c r="H178" s="135"/>
      <c r="I178" s="101"/>
      <c r="J178" s="130"/>
      <c r="K178" s="130"/>
      <c r="L178" s="130"/>
      <c r="M178" s="131"/>
      <c r="N178" s="132"/>
      <c r="O178" s="130"/>
      <c r="P178" s="131"/>
      <c r="Q178" s="130"/>
      <c r="R178" s="130"/>
      <c r="S178" s="130"/>
      <c r="T178" s="130"/>
      <c r="U178" s="130"/>
      <c r="V178" s="133"/>
      <c r="W178" s="42"/>
    </row>
    <row r="179" spans="1:23" s="27" customFormat="1" ht="15.75" customHeight="1" x14ac:dyDescent="0.15">
      <c r="A179" s="157"/>
      <c r="B179" s="162"/>
      <c r="C179" s="154"/>
      <c r="D179" s="155"/>
      <c r="E179" s="156"/>
      <c r="F179" s="156"/>
      <c r="G179" s="156"/>
      <c r="H179" s="156"/>
      <c r="I179" s="233"/>
      <c r="J179" s="234"/>
      <c r="K179" s="234"/>
      <c r="L179" s="234"/>
      <c r="M179" s="145"/>
      <c r="N179" s="163"/>
      <c r="O179" s="163"/>
      <c r="P179" s="163"/>
      <c r="Q179" s="145"/>
      <c r="R179" s="164"/>
      <c r="S179" s="145"/>
      <c r="T179" s="145"/>
      <c r="U179" s="145"/>
      <c r="V179" s="165"/>
      <c r="W179" s="148"/>
    </row>
    <row r="180" spans="1:23" s="27" customFormat="1" ht="15.75" customHeight="1" x14ac:dyDescent="0.15">
      <c r="A180" s="157"/>
      <c r="B180" s="153"/>
      <c r="C180" s="10"/>
      <c r="D180" s="10"/>
      <c r="E180" s="138"/>
      <c r="F180" s="138"/>
      <c r="G180" s="138"/>
      <c r="H180" s="138"/>
      <c r="I180" s="235"/>
      <c r="J180" s="236"/>
      <c r="K180" s="236"/>
      <c r="L180" s="236"/>
      <c r="M180" s="228"/>
      <c r="N180" s="160"/>
      <c r="O180" s="160"/>
      <c r="P180" s="160"/>
      <c r="Q180" s="110"/>
      <c r="R180" s="161"/>
      <c r="S180" s="110"/>
      <c r="T180" s="110"/>
      <c r="U180" s="110"/>
      <c r="V180" s="110"/>
      <c r="W180" s="148"/>
    </row>
    <row r="181" spans="1:23" s="117" customFormat="1" ht="15.75" customHeight="1" x14ac:dyDescent="0.15">
      <c r="A181" s="28"/>
      <c r="B181" s="28"/>
      <c r="C181" s="116"/>
      <c r="D181" s="116"/>
      <c r="E181" s="116"/>
      <c r="F181" s="116"/>
      <c r="G181" s="152"/>
      <c r="H181" s="116"/>
      <c r="I181" s="116"/>
      <c r="J181" s="47"/>
      <c r="K181" s="47"/>
      <c r="L181" s="47"/>
      <c r="M181" s="102"/>
      <c r="N181" s="47"/>
      <c r="O181" s="47"/>
      <c r="P181" s="102"/>
      <c r="Q181" s="47"/>
      <c r="R181" s="47"/>
      <c r="S181" s="47"/>
      <c r="T181" s="47"/>
      <c r="U181" s="47"/>
      <c r="V181" s="47"/>
      <c r="W181" s="47"/>
    </row>
    <row r="182" spans="1:23" s="27" customFormat="1" ht="20.100000000000001" customHeight="1" x14ac:dyDescent="0.15">
      <c r="A182" s="2"/>
      <c r="B182" s="2"/>
      <c r="C182" s="389" t="s">
        <v>77</v>
      </c>
      <c r="D182" s="390"/>
      <c r="E182" s="390"/>
      <c r="F182" s="390"/>
      <c r="G182" s="390"/>
      <c r="H182" s="391"/>
      <c r="W182" s="68"/>
    </row>
    <row r="183" spans="1:23" s="27" customFormat="1" ht="15.75" customHeight="1" x14ac:dyDescent="0.15">
      <c r="A183" s="2"/>
      <c r="B183" s="2"/>
      <c r="C183" s="6"/>
      <c r="D183" s="26"/>
      <c r="E183" s="26"/>
      <c r="F183" s="26"/>
      <c r="G183" s="26"/>
      <c r="H183" s="26"/>
      <c r="I183" s="7"/>
      <c r="J183" s="7"/>
      <c r="K183" s="7"/>
      <c r="L183" s="7"/>
      <c r="M183" s="7"/>
      <c r="N183" s="7"/>
      <c r="O183" s="7"/>
      <c r="P183" s="7"/>
      <c r="Q183" s="7"/>
      <c r="R183" s="7"/>
      <c r="S183" s="7"/>
      <c r="T183" s="7"/>
      <c r="U183" s="7"/>
      <c r="V183" s="8"/>
      <c r="W183" s="68"/>
    </row>
    <row r="184" spans="1:23" s="27" customFormat="1" ht="15.75" hidden="1" customHeight="1" x14ac:dyDescent="0.15">
      <c r="A184" s="2"/>
      <c r="B184" s="2"/>
      <c r="C184" s="6"/>
      <c r="D184" s="26"/>
      <c r="E184" s="26"/>
      <c r="F184" s="26"/>
      <c r="G184" s="26"/>
      <c r="H184" s="26"/>
      <c r="I184" s="218"/>
      <c r="J184" s="66"/>
      <c r="K184" s="66"/>
      <c r="L184" s="66"/>
      <c r="M184" s="66"/>
      <c r="N184" s="66"/>
      <c r="O184" s="218"/>
      <c r="P184" s="66"/>
      <c r="Q184" s="66"/>
      <c r="R184" s="66"/>
      <c r="S184" s="66"/>
      <c r="T184" s="66"/>
      <c r="U184" s="85"/>
      <c r="V184" s="11"/>
      <c r="W184" s="68"/>
    </row>
    <row r="185" spans="1:23" s="27" customFormat="1" ht="20.100000000000001" customHeight="1" x14ac:dyDescent="0.15">
      <c r="A185" s="2"/>
      <c r="B185" s="2"/>
      <c r="C185" s="9"/>
      <c r="D185" s="10">
        <v>1</v>
      </c>
      <c r="E185" s="43" t="s">
        <v>181</v>
      </c>
      <c r="F185" s="43"/>
      <c r="G185" s="43"/>
      <c r="H185" s="43"/>
      <c r="I185" s="387"/>
      <c r="J185" s="388"/>
      <c r="K185" s="388"/>
      <c r="L185" s="388"/>
      <c r="M185" s="388"/>
      <c r="N185" s="228" t="s">
        <v>14</v>
      </c>
      <c r="O185" s="387"/>
      <c r="P185" s="388"/>
      <c r="Q185" s="388"/>
      <c r="R185" s="228" t="s">
        <v>15</v>
      </c>
      <c r="S185" s="228"/>
      <c r="T185" s="228"/>
      <c r="U185" s="228"/>
      <c r="V185" s="87"/>
      <c r="W185" s="68"/>
    </row>
    <row r="186" spans="1:23" s="27" customFormat="1" ht="20.100000000000001" customHeight="1" x14ac:dyDescent="0.15">
      <c r="A186" s="2"/>
      <c r="B186" s="2"/>
      <c r="C186" s="9"/>
      <c r="D186" s="10"/>
      <c r="E186" s="392"/>
      <c r="F186" s="392"/>
      <c r="G186" s="392"/>
      <c r="H186" s="392"/>
      <c r="I186" s="229"/>
      <c r="J186" s="230" t="str">
        <f>日付例&amp;"　年月日を入力してください。"</f>
        <v>例)2021/4/1、R3/4/1　年月日を入力してください。</v>
      </c>
      <c r="K186" s="230"/>
      <c r="L186" s="230"/>
      <c r="M186" s="230"/>
      <c r="N186" s="230"/>
      <c r="O186" s="231"/>
      <c r="P186" s="230"/>
      <c r="Q186" s="230"/>
      <c r="R186" s="230"/>
      <c r="S186" s="230"/>
      <c r="T186" s="230"/>
      <c r="U186" s="230"/>
      <c r="V186" s="87"/>
      <c r="W186" s="68"/>
    </row>
    <row r="187" spans="1:23" s="27" customFormat="1" ht="20.100000000000001" customHeight="1" x14ac:dyDescent="0.15">
      <c r="A187" s="2"/>
      <c r="B187" s="2"/>
      <c r="C187" s="9"/>
      <c r="D187" s="10">
        <v>2</v>
      </c>
      <c r="E187" s="43" t="s">
        <v>182</v>
      </c>
      <c r="F187" s="43"/>
      <c r="G187" s="43"/>
      <c r="H187" s="43"/>
      <c r="I187" s="387"/>
      <c r="J187" s="388"/>
      <c r="K187" s="388"/>
      <c r="L187" s="388"/>
      <c r="M187" s="388"/>
      <c r="N187" s="86" t="s">
        <v>14</v>
      </c>
      <c r="O187" s="387"/>
      <c r="P187" s="388"/>
      <c r="Q187" s="388"/>
      <c r="R187" s="110" t="s">
        <v>15</v>
      </c>
      <c r="S187" s="110"/>
      <c r="T187" s="110"/>
      <c r="U187" s="110"/>
      <c r="V187" s="87"/>
      <c r="W187" s="68"/>
    </row>
    <row r="188" spans="1:23" s="27" customFormat="1" ht="30" customHeight="1" x14ac:dyDescent="0.15">
      <c r="A188" s="2"/>
      <c r="B188" s="2"/>
      <c r="C188" s="9"/>
      <c r="D188" s="10"/>
      <c r="E188" s="392"/>
      <c r="F188" s="392"/>
      <c r="G188" s="392"/>
      <c r="H188" s="392"/>
      <c r="I188" s="232"/>
      <c r="J188" s="230" t="str">
        <f>日付例&amp;"　年月日を入力してください。"</f>
        <v>例)2021/4/1、R3/4/1　年月日を入力してください。</v>
      </c>
      <c r="K188" s="230"/>
      <c r="L188" s="230"/>
      <c r="M188" s="230"/>
      <c r="N188" s="230"/>
      <c r="O188" s="230"/>
      <c r="P188" s="230"/>
      <c r="Q188" s="230"/>
      <c r="R188" s="230"/>
      <c r="S188" s="230"/>
      <c r="T188" s="230"/>
      <c r="U188" s="230"/>
      <c r="V188" s="87"/>
      <c r="W188" s="68"/>
    </row>
    <row r="189" spans="1:23" s="27" customFormat="1" ht="20.100000000000001" customHeight="1" x14ac:dyDescent="0.15">
      <c r="A189" s="2"/>
      <c r="B189" s="2"/>
      <c r="C189" s="115"/>
      <c r="D189" s="241" t="s">
        <v>186</v>
      </c>
      <c r="E189" s="197"/>
      <c r="F189" s="197"/>
      <c r="G189" s="197"/>
      <c r="H189" s="197"/>
      <c r="I189" s="197"/>
      <c r="J189" s="197"/>
      <c r="K189" s="197"/>
      <c r="L189" s="197"/>
      <c r="M189" s="197"/>
      <c r="N189" s="197"/>
      <c r="O189" s="197"/>
      <c r="P189" s="197"/>
      <c r="Q189" s="197"/>
      <c r="R189" s="197"/>
      <c r="S189" s="197"/>
      <c r="T189" s="197"/>
      <c r="U189" s="197"/>
      <c r="V189" s="11"/>
      <c r="W189" s="113"/>
    </row>
    <row r="190" spans="1:23" s="27" customFormat="1" ht="30" customHeight="1" x14ac:dyDescent="0.15">
      <c r="A190" s="2"/>
      <c r="B190" s="2"/>
      <c r="C190" s="9"/>
      <c r="D190" s="399" t="s">
        <v>13</v>
      </c>
      <c r="E190" s="400"/>
      <c r="F190" s="400"/>
      <c r="G190" s="400"/>
      <c r="H190" s="400"/>
      <c r="I190" s="400"/>
      <c r="J190" s="401"/>
      <c r="K190" s="477" t="s">
        <v>184</v>
      </c>
      <c r="L190" s="478"/>
      <c r="M190" s="478"/>
      <c r="N190" s="479"/>
      <c r="O190" s="475" t="s">
        <v>185</v>
      </c>
      <c r="P190" s="473"/>
      <c r="Q190" s="473"/>
      <c r="R190" s="476"/>
      <c r="S190" s="472" t="s">
        <v>183</v>
      </c>
      <c r="T190" s="473"/>
      <c r="U190" s="474"/>
      <c r="V190" s="11"/>
      <c r="W190" s="68"/>
    </row>
    <row r="191" spans="1:23" s="27" customFormat="1" ht="20.100000000000001" customHeight="1" x14ac:dyDescent="0.15">
      <c r="A191" s="2"/>
      <c r="B191" s="2"/>
      <c r="C191" s="9"/>
      <c r="D191" s="23">
        <v>3</v>
      </c>
      <c r="E191" s="402" t="s">
        <v>12</v>
      </c>
      <c r="F191" s="402"/>
      <c r="G191" s="402"/>
      <c r="H191" s="402"/>
      <c r="I191" s="402"/>
      <c r="J191" s="403"/>
      <c r="K191" s="498"/>
      <c r="L191" s="499"/>
      <c r="M191" s="499"/>
      <c r="N191" s="500"/>
      <c r="O191" s="396"/>
      <c r="P191" s="397"/>
      <c r="Q191" s="397"/>
      <c r="R191" s="428"/>
      <c r="S191" s="396"/>
      <c r="T191" s="397"/>
      <c r="U191" s="398"/>
      <c r="V191" s="11"/>
      <c r="W191" s="68"/>
    </row>
    <row r="192" spans="1:23" s="27" customFormat="1" ht="20.100000000000001" customHeight="1" x14ac:dyDescent="0.15">
      <c r="A192" s="2"/>
      <c r="B192" s="2"/>
      <c r="C192" s="9"/>
      <c r="D192" s="22">
        <v>4</v>
      </c>
      <c r="E192" s="445" t="s">
        <v>33</v>
      </c>
      <c r="F192" s="445"/>
      <c r="G192" s="445"/>
      <c r="H192" s="445"/>
      <c r="I192" s="445"/>
      <c r="J192" s="446"/>
      <c r="K192" s="470"/>
      <c r="L192" s="471"/>
      <c r="M192" s="471"/>
      <c r="N192" s="471"/>
      <c r="O192" s="373"/>
      <c r="P192" s="374"/>
      <c r="Q192" s="374"/>
      <c r="R192" s="374"/>
      <c r="S192" s="373"/>
      <c r="T192" s="374"/>
      <c r="U192" s="375"/>
      <c r="V192" s="11"/>
      <c r="W192" s="68"/>
    </row>
    <row r="193" spans="1:23" s="27" customFormat="1" ht="20.100000000000001" customHeight="1" x14ac:dyDescent="0.15">
      <c r="A193" s="2"/>
      <c r="B193" s="2"/>
      <c r="C193" s="9"/>
      <c r="D193" s="22">
        <v>5</v>
      </c>
      <c r="E193" s="445" t="s">
        <v>34</v>
      </c>
      <c r="F193" s="445"/>
      <c r="G193" s="445"/>
      <c r="H193" s="445"/>
      <c r="I193" s="445"/>
      <c r="J193" s="446"/>
      <c r="K193" s="470"/>
      <c r="L193" s="471"/>
      <c r="M193" s="471"/>
      <c r="N193" s="471"/>
      <c r="O193" s="373"/>
      <c r="P193" s="374"/>
      <c r="Q193" s="374"/>
      <c r="R193" s="374"/>
      <c r="S193" s="373"/>
      <c r="T193" s="374"/>
      <c r="U193" s="375"/>
      <c r="V193" s="11"/>
      <c r="W193" s="68"/>
    </row>
    <row r="194" spans="1:23" s="27" customFormat="1" ht="20.100000000000001" customHeight="1" x14ac:dyDescent="0.15">
      <c r="A194" s="2"/>
      <c r="B194" s="2"/>
      <c r="C194" s="9"/>
      <c r="D194" s="22">
        <v>6</v>
      </c>
      <c r="E194" s="445" t="s">
        <v>35</v>
      </c>
      <c r="F194" s="445"/>
      <c r="G194" s="445"/>
      <c r="H194" s="445"/>
      <c r="I194" s="445"/>
      <c r="J194" s="446"/>
      <c r="K194" s="470"/>
      <c r="L194" s="471"/>
      <c r="M194" s="471"/>
      <c r="N194" s="471"/>
      <c r="O194" s="373"/>
      <c r="P194" s="374"/>
      <c r="Q194" s="374"/>
      <c r="R194" s="374"/>
      <c r="S194" s="373"/>
      <c r="T194" s="374"/>
      <c r="U194" s="375"/>
      <c r="V194" s="11"/>
      <c r="W194" s="68"/>
    </row>
    <row r="195" spans="1:23" s="27" customFormat="1" ht="20.100000000000001" customHeight="1" x14ac:dyDescent="0.15">
      <c r="A195" s="2"/>
      <c r="B195" s="2"/>
      <c r="C195" s="9"/>
      <c r="D195" s="22">
        <v>7</v>
      </c>
      <c r="E195" s="445" t="s">
        <v>53</v>
      </c>
      <c r="F195" s="445"/>
      <c r="G195" s="445"/>
      <c r="H195" s="445"/>
      <c r="I195" s="445"/>
      <c r="J195" s="446"/>
      <c r="K195" s="470"/>
      <c r="L195" s="471"/>
      <c r="M195" s="471"/>
      <c r="N195" s="471"/>
      <c r="O195" s="373"/>
      <c r="P195" s="374"/>
      <c r="Q195" s="374"/>
      <c r="R195" s="374"/>
      <c r="S195" s="373"/>
      <c r="T195" s="374"/>
      <c r="U195" s="375"/>
      <c r="V195" s="11"/>
      <c r="W195" s="68"/>
    </row>
    <row r="196" spans="1:23" s="27" customFormat="1" ht="20.100000000000001" customHeight="1" thickBot="1" x14ac:dyDescent="0.2">
      <c r="A196" s="2"/>
      <c r="B196" s="2"/>
      <c r="C196" s="9"/>
      <c r="D196" s="22">
        <v>8</v>
      </c>
      <c r="E196" s="489" t="s">
        <v>36</v>
      </c>
      <c r="F196" s="489"/>
      <c r="G196" s="489"/>
      <c r="H196" s="489"/>
      <c r="I196" s="489"/>
      <c r="J196" s="490"/>
      <c r="K196" s="470"/>
      <c r="L196" s="471"/>
      <c r="M196" s="471"/>
      <c r="N196" s="471"/>
      <c r="O196" s="373"/>
      <c r="P196" s="374"/>
      <c r="Q196" s="374"/>
      <c r="R196" s="374"/>
      <c r="S196" s="373"/>
      <c r="T196" s="374"/>
      <c r="U196" s="375"/>
      <c r="V196" s="11"/>
      <c r="W196" s="68"/>
    </row>
    <row r="197" spans="1:23" s="27" customFormat="1" ht="20.100000000000001" customHeight="1" thickTop="1" x14ac:dyDescent="0.15">
      <c r="A197" s="2"/>
      <c r="B197" s="2"/>
      <c r="C197" s="9"/>
      <c r="D197" s="408" t="s">
        <v>37</v>
      </c>
      <c r="E197" s="409"/>
      <c r="F197" s="409"/>
      <c r="G197" s="409"/>
      <c r="H197" s="409"/>
      <c r="I197" s="409"/>
      <c r="J197" s="410"/>
      <c r="K197" s="414">
        <f>SUM(K191:N196)</f>
        <v>0</v>
      </c>
      <c r="L197" s="415"/>
      <c r="M197" s="415"/>
      <c r="N197" s="416"/>
      <c r="O197" s="376">
        <f>SUM(O191:R196)</f>
        <v>0</v>
      </c>
      <c r="P197" s="377"/>
      <c r="Q197" s="377"/>
      <c r="R197" s="378"/>
      <c r="S197" s="376">
        <f>SUM(S191:U196)</f>
        <v>0</v>
      </c>
      <c r="T197" s="377"/>
      <c r="U197" s="407"/>
      <c r="V197" s="11"/>
      <c r="W197" s="68"/>
    </row>
    <row r="198" spans="1:23" s="27" customFormat="1" ht="20.100000000000001" customHeight="1" x14ac:dyDescent="0.15">
      <c r="A198" s="2"/>
      <c r="B198" s="2"/>
      <c r="C198" s="9"/>
      <c r="D198" s="74"/>
      <c r="E198" s="74"/>
      <c r="F198" s="74"/>
      <c r="G198" s="74"/>
      <c r="H198" s="74"/>
      <c r="I198" s="74"/>
      <c r="J198" s="74"/>
      <c r="K198" s="75"/>
      <c r="L198" s="76"/>
      <c r="M198" s="76"/>
      <c r="N198" s="76"/>
      <c r="O198" s="75"/>
      <c r="P198" s="76"/>
      <c r="Q198" s="76"/>
      <c r="R198" s="76"/>
      <c r="S198" s="75"/>
      <c r="T198" s="76"/>
      <c r="U198" s="76"/>
      <c r="V198" s="11"/>
      <c r="W198" s="73"/>
    </row>
    <row r="199" spans="1:23" s="27" customFormat="1" ht="15.75" customHeight="1" x14ac:dyDescent="0.15">
      <c r="A199" s="2"/>
      <c r="B199" s="2"/>
      <c r="C199" s="14"/>
      <c r="D199" s="67"/>
      <c r="E199" s="67"/>
      <c r="F199" s="67"/>
      <c r="G199" s="67"/>
      <c r="H199" s="67"/>
      <c r="I199" s="67"/>
      <c r="J199" s="15"/>
      <c r="K199" s="15"/>
      <c r="L199" s="15"/>
      <c r="M199" s="15"/>
      <c r="N199" s="15"/>
      <c r="O199" s="15"/>
      <c r="P199" s="15"/>
      <c r="Q199" s="15"/>
      <c r="R199" s="15"/>
      <c r="S199" s="15"/>
      <c r="T199" s="15"/>
      <c r="U199" s="15"/>
      <c r="V199" s="16"/>
      <c r="W199" s="68"/>
    </row>
    <row r="200" spans="1:23" s="27" customFormat="1" ht="15.75" customHeight="1" x14ac:dyDescent="0.15">
      <c r="A200" s="2"/>
      <c r="B200" s="2"/>
      <c r="C200" s="66"/>
      <c r="D200" s="66"/>
      <c r="E200" s="66"/>
      <c r="F200" s="66"/>
      <c r="G200" s="66"/>
      <c r="H200" s="66"/>
      <c r="I200" s="66"/>
      <c r="J200" s="17"/>
      <c r="K200" s="17"/>
      <c r="L200" s="17"/>
      <c r="M200" s="17"/>
      <c r="N200" s="17"/>
      <c r="O200" s="17"/>
      <c r="P200" s="17"/>
      <c r="Q200" s="17"/>
      <c r="R200" s="17"/>
      <c r="S200" s="17"/>
      <c r="T200" s="17"/>
      <c r="U200" s="17"/>
      <c r="V200" s="66"/>
      <c r="W200" s="68"/>
    </row>
    <row r="201" spans="1:23" s="106" customFormat="1" ht="15.75" customHeight="1" x14ac:dyDescent="0.15">
      <c r="A201" s="28"/>
      <c r="B201" s="28"/>
      <c r="C201" s="107"/>
      <c r="D201" s="107"/>
      <c r="E201" s="107"/>
      <c r="F201" s="107"/>
      <c r="G201" s="107"/>
      <c r="H201" s="107"/>
      <c r="I201" s="107"/>
      <c r="J201" s="47"/>
      <c r="K201" s="47"/>
      <c r="L201" s="47"/>
      <c r="M201" s="102"/>
      <c r="N201" s="47"/>
      <c r="O201" s="47"/>
      <c r="P201" s="102"/>
      <c r="Q201" s="47"/>
      <c r="R201" s="47"/>
      <c r="S201" s="47"/>
      <c r="T201" s="47"/>
      <c r="U201" s="47"/>
      <c r="V201" s="47"/>
      <c r="W201" s="47"/>
    </row>
    <row r="202" spans="1:23" s="64" customFormat="1" ht="20.100000000000001" customHeight="1" x14ac:dyDescent="0.15">
      <c r="A202" s="28"/>
      <c r="B202" s="28"/>
      <c r="C202" s="404" t="s">
        <v>65</v>
      </c>
      <c r="D202" s="405"/>
      <c r="E202" s="405"/>
      <c r="F202" s="405"/>
      <c r="G202" s="405"/>
      <c r="H202" s="406"/>
      <c r="T202" s="94"/>
      <c r="U202" s="94"/>
      <c r="V202" s="94"/>
      <c r="W202" s="48"/>
    </row>
    <row r="203" spans="1:23" s="119" customFormat="1" ht="15.75" customHeight="1" x14ac:dyDescent="0.15">
      <c r="A203" s="193"/>
      <c r="B203" s="193"/>
      <c r="C203" s="114"/>
      <c r="D203" s="203"/>
      <c r="E203" s="203"/>
      <c r="F203" s="203"/>
      <c r="G203" s="203"/>
      <c r="H203" s="203"/>
      <c r="I203" s="204"/>
      <c r="J203" s="204"/>
      <c r="K203" s="204"/>
      <c r="L203" s="204"/>
      <c r="M203" s="204"/>
      <c r="N203" s="204"/>
      <c r="O203" s="204"/>
      <c r="P203" s="204"/>
      <c r="Q203" s="204"/>
      <c r="R203" s="204"/>
      <c r="S203" s="204"/>
      <c r="T203" s="205"/>
      <c r="U203" s="206"/>
      <c r="V203" s="207"/>
      <c r="W203" s="205"/>
    </row>
    <row r="204" spans="1:23" s="119" customFormat="1" ht="14.25" hidden="1" x14ac:dyDescent="0.15">
      <c r="A204" s="193"/>
      <c r="B204" s="193"/>
      <c r="C204" s="114"/>
      <c r="D204" s="146"/>
      <c r="E204" s="146"/>
      <c r="F204" s="146"/>
      <c r="G204" s="146"/>
      <c r="H204" s="146"/>
      <c r="I204" s="146"/>
      <c r="J204" s="146"/>
      <c r="K204" s="146"/>
      <c r="L204" s="146"/>
      <c r="M204" s="146"/>
      <c r="N204" s="146"/>
      <c r="O204" s="146"/>
      <c r="P204" s="146"/>
      <c r="Q204" s="146"/>
      <c r="R204" s="146"/>
      <c r="S204" s="146"/>
      <c r="T204" s="146"/>
      <c r="U204" s="208"/>
      <c r="V204" s="209"/>
      <c r="W204" s="146"/>
    </row>
    <row r="205" spans="1:23" s="119" customFormat="1" ht="20.100000000000001" customHeight="1" x14ac:dyDescent="0.15">
      <c r="A205" s="193"/>
      <c r="B205" s="193"/>
      <c r="C205" s="114"/>
      <c r="D205" s="168" t="s">
        <v>75</v>
      </c>
      <c r="E205" s="169"/>
      <c r="F205" s="169"/>
      <c r="G205" s="169"/>
      <c r="H205" s="169"/>
      <c r="I205" s="169"/>
      <c r="J205" s="169"/>
      <c r="K205" s="169"/>
      <c r="L205" s="536" t="s">
        <v>55</v>
      </c>
      <c r="M205" s="537"/>
      <c r="N205" s="538"/>
      <c r="O205" s="174"/>
      <c r="P205" s="173"/>
      <c r="U205" s="210"/>
      <c r="V205" s="211"/>
    </row>
    <row r="206" spans="1:23" s="119" customFormat="1" ht="20.100000000000001" customHeight="1" x14ac:dyDescent="0.15">
      <c r="A206" s="193"/>
      <c r="B206" s="193"/>
      <c r="C206" s="114"/>
      <c r="D206" s="49">
        <v>1</v>
      </c>
      <c r="E206" s="531" t="s">
        <v>210</v>
      </c>
      <c r="F206" s="532"/>
      <c r="G206" s="532"/>
      <c r="H206" s="532"/>
      <c r="I206" s="532"/>
      <c r="J206" s="532"/>
      <c r="K206" s="533"/>
      <c r="L206" s="534"/>
      <c r="M206" s="535"/>
      <c r="N206" s="50" t="s">
        <v>23</v>
      </c>
      <c r="O206" s="173"/>
      <c r="P206" s="173"/>
      <c r="U206" s="210"/>
      <c r="V206" s="211"/>
    </row>
    <row r="207" spans="1:23" s="119" customFormat="1" ht="20.100000000000001" customHeight="1" x14ac:dyDescent="0.15">
      <c r="A207" s="193"/>
      <c r="B207" s="193"/>
      <c r="C207" s="114"/>
      <c r="D207" s="51">
        <f>D206+1</f>
        <v>2</v>
      </c>
      <c r="E207" s="393" t="s">
        <v>211</v>
      </c>
      <c r="F207" s="394"/>
      <c r="G207" s="394"/>
      <c r="H207" s="394"/>
      <c r="I207" s="394"/>
      <c r="J207" s="394"/>
      <c r="K207" s="395"/>
      <c r="L207" s="250"/>
      <c r="M207" s="372"/>
      <c r="N207" s="52" t="s">
        <v>23</v>
      </c>
      <c r="O207" s="173"/>
      <c r="P207" s="173"/>
      <c r="U207" s="210"/>
      <c r="V207" s="211"/>
    </row>
    <row r="208" spans="1:23" s="64" customFormat="1" ht="20.100000000000001" customHeight="1" x14ac:dyDescent="0.15">
      <c r="A208" s="28"/>
      <c r="B208" s="28"/>
      <c r="C208" s="34"/>
      <c r="D208" s="51">
        <f t="shared" ref="D208:D238" si="0">D207+1</f>
        <v>3</v>
      </c>
      <c r="E208" s="393" t="s">
        <v>96</v>
      </c>
      <c r="F208" s="394"/>
      <c r="G208" s="394"/>
      <c r="H208" s="394"/>
      <c r="I208" s="394"/>
      <c r="J208" s="394"/>
      <c r="K208" s="395"/>
      <c r="L208" s="250"/>
      <c r="M208" s="372"/>
      <c r="N208" s="242" t="s">
        <v>23</v>
      </c>
      <c r="T208" s="48"/>
      <c r="U208" s="175"/>
      <c r="V208" s="176"/>
    </row>
    <row r="209" spans="1:22" s="64" customFormat="1" ht="20.100000000000001" customHeight="1" x14ac:dyDescent="0.15">
      <c r="A209" s="28"/>
      <c r="B209" s="28"/>
      <c r="C209" s="34"/>
      <c r="D209" s="54">
        <f t="shared" si="0"/>
        <v>4</v>
      </c>
      <c r="E209" s="393" t="s">
        <v>97</v>
      </c>
      <c r="F209" s="394"/>
      <c r="G209" s="394"/>
      <c r="H209" s="394"/>
      <c r="I209" s="394"/>
      <c r="J209" s="394"/>
      <c r="K209" s="395"/>
      <c r="L209" s="250"/>
      <c r="M209" s="372"/>
      <c r="N209" s="52" t="s">
        <v>23</v>
      </c>
      <c r="T209" s="48"/>
      <c r="U209" s="175"/>
      <c r="V209" s="176"/>
    </row>
    <row r="210" spans="1:22" s="64" customFormat="1" ht="20.100000000000001" customHeight="1" x14ac:dyDescent="0.15">
      <c r="A210" s="28"/>
      <c r="B210" s="28"/>
      <c r="C210" s="34"/>
      <c r="D210" s="51">
        <f t="shared" si="0"/>
        <v>5</v>
      </c>
      <c r="E210" s="393" t="s">
        <v>203</v>
      </c>
      <c r="F210" s="394"/>
      <c r="G210" s="394"/>
      <c r="H210" s="394"/>
      <c r="I210" s="394"/>
      <c r="J210" s="394"/>
      <c r="K210" s="395"/>
      <c r="L210" s="250"/>
      <c r="M210" s="372"/>
      <c r="N210" s="52" t="s">
        <v>23</v>
      </c>
      <c r="T210" s="48"/>
      <c r="U210" s="175"/>
      <c r="V210" s="176"/>
    </row>
    <row r="211" spans="1:22" s="64" customFormat="1" ht="20.100000000000001" customHeight="1" x14ac:dyDescent="0.15">
      <c r="A211" s="28"/>
      <c r="B211" s="28"/>
      <c r="C211" s="34"/>
      <c r="D211" s="54">
        <f t="shared" si="0"/>
        <v>6</v>
      </c>
      <c r="E211" s="393" t="s">
        <v>98</v>
      </c>
      <c r="F211" s="394"/>
      <c r="G211" s="394"/>
      <c r="H211" s="394"/>
      <c r="I211" s="394"/>
      <c r="J211" s="394"/>
      <c r="K211" s="395"/>
      <c r="L211" s="250"/>
      <c r="M211" s="372"/>
      <c r="N211" s="52" t="s">
        <v>23</v>
      </c>
      <c r="T211" s="48"/>
      <c r="U211" s="175"/>
      <c r="V211" s="176"/>
    </row>
    <row r="212" spans="1:22" s="64" customFormat="1" ht="20.100000000000001" customHeight="1" x14ac:dyDescent="0.15">
      <c r="A212" s="28"/>
      <c r="B212" s="28"/>
      <c r="C212" s="34"/>
      <c r="D212" s="51">
        <f t="shared" si="0"/>
        <v>7</v>
      </c>
      <c r="E212" s="393" t="s">
        <v>193</v>
      </c>
      <c r="F212" s="394"/>
      <c r="G212" s="394"/>
      <c r="H212" s="394"/>
      <c r="I212" s="394"/>
      <c r="J212" s="394"/>
      <c r="K212" s="395"/>
      <c r="L212" s="250"/>
      <c r="M212" s="372"/>
      <c r="N212" s="52" t="s">
        <v>23</v>
      </c>
      <c r="T212" s="48"/>
      <c r="U212" s="175"/>
      <c r="V212" s="176"/>
    </row>
    <row r="213" spans="1:22" s="134" customFormat="1" ht="20.100000000000001" customHeight="1" x14ac:dyDescent="0.15">
      <c r="A213" s="28"/>
      <c r="B213" s="28"/>
      <c r="C213" s="34"/>
      <c r="D213" s="54">
        <f t="shared" si="0"/>
        <v>8</v>
      </c>
      <c r="E213" s="393" t="s">
        <v>194</v>
      </c>
      <c r="F213" s="394"/>
      <c r="G213" s="394"/>
      <c r="H213" s="394"/>
      <c r="I213" s="394"/>
      <c r="J213" s="394"/>
      <c r="K213" s="395"/>
      <c r="L213" s="250"/>
      <c r="M213" s="251"/>
      <c r="N213" s="52" t="s">
        <v>23</v>
      </c>
      <c r="T213" s="48"/>
      <c r="U213" s="175"/>
      <c r="V213" s="176"/>
    </row>
    <row r="214" spans="1:22" s="134" customFormat="1" ht="20.100000000000001" customHeight="1" x14ac:dyDescent="0.15">
      <c r="A214" s="28"/>
      <c r="B214" s="28"/>
      <c r="C214" s="34"/>
      <c r="D214" s="51">
        <f t="shared" si="0"/>
        <v>9</v>
      </c>
      <c r="E214" s="170" t="s">
        <v>99</v>
      </c>
      <c r="F214" s="171"/>
      <c r="G214" s="171"/>
      <c r="H214" s="171"/>
      <c r="I214" s="171"/>
      <c r="J214" s="171"/>
      <c r="K214" s="172"/>
      <c r="L214" s="250"/>
      <c r="M214" s="251"/>
      <c r="N214" s="52" t="s">
        <v>23</v>
      </c>
      <c r="T214" s="48"/>
      <c r="U214" s="175"/>
      <c r="V214" s="176"/>
    </row>
    <row r="215" spans="1:22" s="134" customFormat="1" ht="20.100000000000001" customHeight="1" x14ac:dyDescent="0.15">
      <c r="A215" s="28"/>
      <c r="B215" s="28"/>
      <c r="C215" s="34"/>
      <c r="D215" s="54">
        <f t="shared" si="0"/>
        <v>10</v>
      </c>
      <c r="E215" s="170" t="s">
        <v>100</v>
      </c>
      <c r="F215" s="171"/>
      <c r="G215" s="171"/>
      <c r="H215" s="171"/>
      <c r="I215" s="171"/>
      <c r="J215" s="171"/>
      <c r="K215" s="172"/>
      <c r="L215" s="250"/>
      <c r="M215" s="251"/>
      <c r="N215" s="52" t="s">
        <v>23</v>
      </c>
      <c r="T215" s="48"/>
      <c r="U215" s="175"/>
      <c r="V215" s="176"/>
    </row>
    <row r="216" spans="1:22" s="134" customFormat="1" ht="20.100000000000001" customHeight="1" x14ac:dyDescent="0.15">
      <c r="A216" s="28"/>
      <c r="B216" s="28"/>
      <c r="C216" s="34"/>
      <c r="D216" s="51">
        <f t="shared" si="0"/>
        <v>11</v>
      </c>
      <c r="E216" s="170" t="s">
        <v>101</v>
      </c>
      <c r="F216" s="171"/>
      <c r="G216" s="171"/>
      <c r="H216" s="171"/>
      <c r="I216" s="171"/>
      <c r="J216" s="171"/>
      <c r="K216" s="172"/>
      <c r="L216" s="250"/>
      <c r="M216" s="251"/>
      <c r="N216" s="52" t="s">
        <v>23</v>
      </c>
      <c r="T216" s="48"/>
      <c r="U216" s="175"/>
      <c r="V216" s="176"/>
    </row>
    <row r="217" spans="1:22" s="134" customFormat="1" ht="20.100000000000001" customHeight="1" x14ac:dyDescent="0.15">
      <c r="A217" s="28"/>
      <c r="B217" s="28"/>
      <c r="C217" s="34"/>
      <c r="D217" s="54">
        <f t="shared" si="0"/>
        <v>12</v>
      </c>
      <c r="E217" s="170" t="s">
        <v>102</v>
      </c>
      <c r="F217" s="171"/>
      <c r="G217" s="171"/>
      <c r="H217" s="171"/>
      <c r="I217" s="171"/>
      <c r="J217" s="171"/>
      <c r="K217" s="172"/>
      <c r="L217" s="250"/>
      <c r="M217" s="251"/>
      <c r="N217" s="52" t="s">
        <v>23</v>
      </c>
      <c r="T217" s="48"/>
      <c r="U217" s="175"/>
      <c r="V217" s="176"/>
    </row>
    <row r="218" spans="1:22" s="134" customFormat="1" ht="20.100000000000001" customHeight="1" x14ac:dyDescent="0.15">
      <c r="A218" s="28"/>
      <c r="B218" s="28"/>
      <c r="C218" s="34"/>
      <c r="D218" s="51">
        <f t="shared" si="0"/>
        <v>13</v>
      </c>
      <c r="E218" s="170" t="s">
        <v>103</v>
      </c>
      <c r="F218" s="171"/>
      <c r="G218" s="171"/>
      <c r="H218" s="171"/>
      <c r="I218" s="171"/>
      <c r="J218" s="171"/>
      <c r="K218" s="172"/>
      <c r="L218" s="250"/>
      <c r="M218" s="251"/>
      <c r="N218" s="52" t="s">
        <v>23</v>
      </c>
      <c r="T218" s="48"/>
      <c r="U218" s="175"/>
      <c r="V218" s="176"/>
    </row>
    <row r="219" spans="1:22" s="134" customFormat="1" ht="20.100000000000001" customHeight="1" x14ac:dyDescent="0.15">
      <c r="A219" s="28"/>
      <c r="B219" s="28"/>
      <c r="C219" s="34"/>
      <c r="D219" s="54">
        <f t="shared" si="0"/>
        <v>14</v>
      </c>
      <c r="E219" s="170" t="s">
        <v>104</v>
      </c>
      <c r="F219" s="171"/>
      <c r="G219" s="171"/>
      <c r="H219" s="171"/>
      <c r="I219" s="171"/>
      <c r="J219" s="171"/>
      <c r="K219" s="172"/>
      <c r="L219" s="250"/>
      <c r="M219" s="251"/>
      <c r="N219" s="52" t="s">
        <v>23</v>
      </c>
      <c r="T219" s="48"/>
      <c r="U219" s="175"/>
      <c r="V219" s="176"/>
    </row>
    <row r="220" spans="1:22" s="134" customFormat="1" ht="20.100000000000001" customHeight="1" x14ac:dyDescent="0.15">
      <c r="A220" s="28"/>
      <c r="B220" s="28"/>
      <c r="C220" s="34"/>
      <c r="D220" s="51">
        <f t="shared" si="0"/>
        <v>15</v>
      </c>
      <c r="E220" s="170" t="s">
        <v>105</v>
      </c>
      <c r="F220" s="171"/>
      <c r="G220" s="171"/>
      <c r="H220" s="171"/>
      <c r="I220" s="171"/>
      <c r="J220" s="171"/>
      <c r="K220" s="172"/>
      <c r="L220" s="250"/>
      <c r="M220" s="251"/>
      <c r="N220" s="52" t="s">
        <v>23</v>
      </c>
      <c r="T220" s="48"/>
      <c r="U220" s="175"/>
      <c r="V220" s="176"/>
    </row>
    <row r="221" spans="1:22" s="134" customFormat="1" ht="20.100000000000001" customHeight="1" x14ac:dyDescent="0.15">
      <c r="A221" s="28"/>
      <c r="B221" s="28"/>
      <c r="C221" s="34"/>
      <c r="D221" s="54">
        <f t="shared" si="0"/>
        <v>16</v>
      </c>
      <c r="E221" s="170" t="s">
        <v>106</v>
      </c>
      <c r="F221" s="171"/>
      <c r="G221" s="171"/>
      <c r="H221" s="171"/>
      <c r="I221" s="171"/>
      <c r="J221" s="171"/>
      <c r="K221" s="172"/>
      <c r="L221" s="250"/>
      <c r="M221" s="251"/>
      <c r="N221" s="52" t="s">
        <v>23</v>
      </c>
      <c r="T221" s="48"/>
      <c r="U221" s="175"/>
      <c r="V221" s="176"/>
    </row>
    <row r="222" spans="1:22" s="64" customFormat="1" ht="20.100000000000001" customHeight="1" x14ac:dyDescent="0.15">
      <c r="A222" s="28"/>
      <c r="B222" s="28"/>
      <c r="C222" s="34"/>
      <c r="D222" s="51">
        <f t="shared" si="0"/>
        <v>17</v>
      </c>
      <c r="E222" s="64" t="s">
        <v>107</v>
      </c>
      <c r="L222" s="250"/>
      <c r="M222" s="251"/>
      <c r="N222" s="52" t="s">
        <v>23</v>
      </c>
      <c r="T222" s="48"/>
      <c r="U222" s="175"/>
      <c r="V222" s="176"/>
    </row>
    <row r="223" spans="1:22" s="64" customFormat="1" ht="20.100000000000001" customHeight="1" x14ac:dyDescent="0.15">
      <c r="A223" s="28"/>
      <c r="B223" s="28"/>
      <c r="C223" s="34"/>
      <c r="D223" s="54">
        <f t="shared" si="0"/>
        <v>18</v>
      </c>
      <c r="E223" s="528" t="s">
        <v>78</v>
      </c>
      <c r="F223" s="393" t="s">
        <v>204</v>
      </c>
      <c r="G223" s="394"/>
      <c r="H223" s="394"/>
      <c r="I223" s="394"/>
      <c r="J223" s="394"/>
      <c r="K223" s="142"/>
      <c r="L223" s="250"/>
      <c r="M223" s="372"/>
      <c r="N223" s="52" t="s">
        <v>23</v>
      </c>
      <c r="T223" s="48"/>
      <c r="U223" s="175"/>
      <c r="V223" s="176"/>
    </row>
    <row r="224" spans="1:22" s="134" customFormat="1" ht="20.100000000000001" customHeight="1" x14ac:dyDescent="0.15">
      <c r="A224" s="28"/>
      <c r="B224" s="28"/>
      <c r="C224" s="34"/>
      <c r="D224" s="54">
        <f t="shared" ref="D224:D225" si="1">D223+1</f>
        <v>19</v>
      </c>
      <c r="E224" s="529"/>
      <c r="F224" s="393" t="s">
        <v>108</v>
      </c>
      <c r="G224" s="394"/>
      <c r="H224" s="394"/>
      <c r="I224" s="394"/>
      <c r="J224" s="394"/>
      <c r="K224" s="240"/>
      <c r="L224" s="250"/>
      <c r="M224" s="372"/>
      <c r="N224" s="52" t="s">
        <v>23</v>
      </c>
      <c r="T224" s="48"/>
      <c r="U224" s="175"/>
      <c r="V224" s="176"/>
    </row>
    <row r="225" spans="1:23" s="64" customFormat="1" ht="20.100000000000001" customHeight="1" x14ac:dyDescent="0.15">
      <c r="A225" s="28"/>
      <c r="B225" s="28"/>
      <c r="C225" s="34"/>
      <c r="D225" s="51">
        <f t="shared" si="1"/>
        <v>20</v>
      </c>
      <c r="E225" s="529"/>
      <c r="F225" s="393" t="s">
        <v>109</v>
      </c>
      <c r="G225" s="394"/>
      <c r="H225" s="394"/>
      <c r="I225" s="394"/>
      <c r="J225" s="394"/>
      <c r="K225" s="142"/>
      <c r="L225" s="250"/>
      <c r="M225" s="372"/>
      <c r="N225" s="52" t="s">
        <v>23</v>
      </c>
      <c r="T225" s="48"/>
      <c r="U225" s="175"/>
      <c r="V225" s="176"/>
    </row>
    <row r="226" spans="1:23" s="64" customFormat="1" ht="20.100000000000001" customHeight="1" x14ac:dyDescent="0.15">
      <c r="A226" s="28"/>
      <c r="B226" s="28"/>
      <c r="C226" s="34"/>
      <c r="D226" s="51">
        <f t="shared" si="0"/>
        <v>21</v>
      </c>
      <c r="E226" s="529"/>
      <c r="F226" s="393" t="s">
        <v>205</v>
      </c>
      <c r="G226" s="394"/>
      <c r="H226" s="394"/>
      <c r="I226" s="394"/>
      <c r="J226" s="394"/>
      <c r="K226" s="142"/>
      <c r="L226" s="250"/>
      <c r="M226" s="372"/>
      <c r="N226" s="52" t="s">
        <v>23</v>
      </c>
      <c r="T226" s="48"/>
      <c r="U226" s="175"/>
      <c r="V226" s="176"/>
    </row>
    <row r="227" spans="1:23" s="64" customFormat="1" ht="20.100000000000001" customHeight="1" x14ac:dyDescent="0.15">
      <c r="A227" s="28"/>
      <c r="B227" s="28"/>
      <c r="C227" s="34"/>
      <c r="D227" s="53">
        <f t="shared" si="0"/>
        <v>22</v>
      </c>
      <c r="E227" s="529"/>
      <c r="F227" s="393" t="s">
        <v>110</v>
      </c>
      <c r="G227" s="394"/>
      <c r="H227" s="394"/>
      <c r="I227" s="394"/>
      <c r="J227" s="394"/>
      <c r="K227" s="142"/>
      <c r="L227" s="250"/>
      <c r="M227" s="372"/>
      <c r="N227" s="52" t="s">
        <v>23</v>
      </c>
      <c r="T227" s="48"/>
      <c r="U227" s="175"/>
      <c r="V227" s="176"/>
    </row>
    <row r="228" spans="1:23" s="64" customFormat="1" ht="20.100000000000001" customHeight="1" x14ac:dyDescent="0.15">
      <c r="A228" s="28"/>
      <c r="B228" s="28"/>
      <c r="C228" s="34"/>
      <c r="D228" s="54">
        <f t="shared" si="0"/>
        <v>23</v>
      </c>
      <c r="E228" s="529"/>
      <c r="F228" s="393" t="s">
        <v>206</v>
      </c>
      <c r="G228" s="394"/>
      <c r="H228" s="394"/>
      <c r="I228" s="394"/>
      <c r="J228" s="394"/>
      <c r="K228" s="142"/>
      <c r="L228" s="250"/>
      <c r="M228" s="372"/>
      <c r="N228" s="52" t="s">
        <v>23</v>
      </c>
      <c r="T228" s="48"/>
      <c r="U228" s="175"/>
      <c r="V228" s="176"/>
    </row>
    <row r="229" spans="1:23" s="64" customFormat="1" ht="20.100000000000001" customHeight="1" x14ac:dyDescent="0.15">
      <c r="A229" s="28"/>
      <c r="B229" s="28"/>
      <c r="C229" s="34"/>
      <c r="D229" s="51">
        <f t="shared" si="0"/>
        <v>24</v>
      </c>
      <c r="E229" s="529"/>
      <c r="F229" s="393" t="s">
        <v>111</v>
      </c>
      <c r="G229" s="394"/>
      <c r="H229" s="394"/>
      <c r="I229" s="394"/>
      <c r="J229" s="394"/>
      <c r="K229" s="142"/>
      <c r="L229" s="250"/>
      <c r="M229" s="372"/>
      <c r="N229" s="52" t="s">
        <v>23</v>
      </c>
      <c r="T229" s="48"/>
      <c r="U229" s="175"/>
      <c r="V229" s="176"/>
    </row>
    <row r="230" spans="1:23" s="64" customFormat="1" ht="20.100000000000001" customHeight="1" x14ac:dyDescent="0.15">
      <c r="A230" s="28"/>
      <c r="B230" s="28"/>
      <c r="C230" s="34"/>
      <c r="D230" s="53">
        <f t="shared" si="0"/>
        <v>25</v>
      </c>
      <c r="E230" s="529"/>
      <c r="F230" s="393" t="s">
        <v>207</v>
      </c>
      <c r="G230" s="394"/>
      <c r="H230" s="394"/>
      <c r="I230" s="394"/>
      <c r="J230" s="394"/>
      <c r="K230" s="142"/>
      <c r="L230" s="250"/>
      <c r="M230" s="256"/>
      <c r="N230" s="52" t="s">
        <v>23</v>
      </c>
      <c r="T230" s="48"/>
      <c r="U230" s="175"/>
      <c r="V230" s="176"/>
    </row>
    <row r="231" spans="1:23" s="64" customFormat="1" ht="20.100000000000001" customHeight="1" x14ac:dyDescent="0.15">
      <c r="A231" s="28"/>
      <c r="B231" s="28"/>
      <c r="C231" s="34"/>
      <c r="D231" s="54">
        <f t="shared" si="0"/>
        <v>26</v>
      </c>
      <c r="E231" s="529"/>
      <c r="F231" s="393" t="s">
        <v>112</v>
      </c>
      <c r="G231" s="394"/>
      <c r="H231" s="394"/>
      <c r="I231" s="394"/>
      <c r="J231" s="394"/>
      <c r="K231" s="142"/>
      <c r="L231" s="250"/>
      <c r="M231" s="256"/>
      <c r="N231" s="52" t="s">
        <v>23</v>
      </c>
      <c r="T231" s="48"/>
      <c r="U231" s="175"/>
      <c r="V231" s="176"/>
    </row>
    <row r="232" spans="1:23" s="64" customFormat="1" ht="20.100000000000001" customHeight="1" x14ac:dyDescent="0.15">
      <c r="A232" s="28"/>
      <c r="B232" s="28"/>
      <c r="C232" s="34"/>
      <c r="D232" s="51">
        <f t="shared" si="0"/>
        <v>27</v>
      </c>
      <c r="E232" s="529"/>
      <c r="F232" s="526" t="s">
        <v>113</v>
      </c>
      <c r="G232" s="527"/>
      <c r="H232" s="527"/>
      <c r="I232" s="527"/>
      <c r="J232" s="527"/>
      <c r="K232" s="142"/>
      <c r="L232" s="250"/>
      <c r="M232" s="372"/>
      <c r="N232" s="52" t="s">
        <v>23</v>
      </c>
      <c r="T232" s="48"/>
      <c r="U232" s="175"/>
      <c r="V232" s="176"/>
    </row>
    <row r="233" spans="1:23" s="64" customFormat="1" ht="20.100000000000001" customHeight="1" x14ac:dyDescent="0.15">
      <c r="A233" s="28"/>
      <c r="B233" s="28"/>
      <c r="C233" s="34"/>
      <c r="D233" s="51">
        <f t="shared" si="0"/>
        <v>28</v>
      </c>
      <c r="E233" s="530"/>
      <c r="F233" s="526" t="s">
        <v>114</v>
      </c>
      <c r="G233" s="527"/>
      <c r="H233" s="527"/>
      <c r="I233" s="527"/>
      <c r="J233" s="527"/>
      <c r="K233" s="142"/>
      <c r="L233" s="250"/>
      <c r="M233" s="372"/>
      <c r="N233" s="52" t="s">
        <v>23</v>
      </c>
      <c r="T233" s="48"/>
      <c r="U233" s="175"/>
      <c r="V233" s="176"/>
      <c r="W233" s="117"/>
    </row>
    <row r="234" spans="1:23" s="64" customFormat="1" ht="20.100000000000001" customHeight="1" x14ac:dyDescent="0.15">
      <c r="A234" s="28"/>
      <c r="B234" s="28"/>
      <c r="C234" s="34"/>
      <c r="D234" s="53">
        <f t="shared" si="0"/>
        <v>29</v>
      </c>
      <c r="E234" s="511" t="s">
        <v>79</v>
      </c>
      <c r="F234" s="512"/>
      <c r="G234" s="512"/>
      <c r="H234" s="512"/>
      <c r="I234" s="512"/>
      <c r="J234" s="512"/>
      <c r="K234" s="513"/>
      <c r="L234" s="250"/>
      <c r="M234" s="372"/>
      <c r="N234" s="52" t="s">
        <v>23</v>
      </c>
      <c r="P234" s="117"/>
      <c r="Q234" s="117"/>
      <c r="R234" s="117"/>
      <c r="S234" s="117"/>
      <c r="T234" s="48"/>
      <c r="U234" s="175"/>
      <c r="V234" s="176"/>
    </row>
    <row r="235" spans="1:23" s="64" customFormat="1" ht="20.100000000000001" customHeight="1" x14ac:dyDescent="0.15">
      <c r="A235" s="28"/>
      <c r="B235" s="28"/>
      <c r="C235" s="34"/>
      <c r="D235" s="53">
        <f t="shared" si="0"/>
        <v>30</v>
      </c>
      <c r="E235" s="511" t="s">
        <v>115</v>
      </c>
      <c r="F235" s="512"/>
      <c r="G235" s="512"/>
      <c r="H235" s="512"/>
      <c r="I235" s="512"/>
      <c r="J235" s="512"/>
      <c r="K235" s="513"/>
      <c r="L235" s="250"/>
      <c r="M235" s="256"/>
      <c r="N235" s="52" t="s">
        <v>23</v>
      </c>
      <c r="T235" s="48"/>
      <c r="U235" s="175"/>
      <c r="V235" s="176"/>
    </row>
    <row r="236" spans="1:23" s="64" customFormat="1" ht="20.100000000000001" customHeight="1" x14ac:dyDescent="0.15">
      <c r="A236" s="28"/>
      <c r="B236" s="28"/>
      <c r="C236" s="34"/>
      <c r="D236" s="53">
        <f t="shared" si="0"/>
        <v>31</v>
      </c>
      <c r="E236" s="511" t="s">
        <v>80</v>
      </c>
      <c r="F236" s="512"/>
      <c r="G236" s="512"/>
      <c r="H236" s="512"/>
      <c r="I236" s="512"/>
      <c r="J236" s="512"/>
      <c r="K236" s="513"/>
      <c r="L236" s="250"/>
      <c r="M236" s="372"/>
      <c r="N236" s="52" t="s">
        <v>23</v>
      </c>
      <c r="T236" s="48"/>
      <c r="U236" s="175"/>
      <c r="V236" s="176"/>
    </row>
    <row r="237" spans="1:23" s="64" customFormat="1" ht="20.100000000000001" customHeight="1" x14ac:dyDescent="0.15">
      <c r="A237" s="28"/>
      <c r="B237" s="28"/>
      <c r="C237" s="34"/>
      <c r="D237" s="53">
        <f t="shared" si="0"/>
        <v>32</v>
      </c>
      <c r="E237" s="511" t="s">
        <v>116</v>
      </c>
      <c r="F237" s="512"/>
      <c r="G237" s="512"/>
      <c r="H237" s="512"/>
      <c r="I237" s="512"/>
      <c r="J237" s="512"/>
      <c r="K237" s="513"/>
      <c r="L237" s="250"/>
      <c r="M237" s="256"/>
      <c r="N237" s="52" t="s">
        <v>23</v>
      </c>
      <c r="T237" s="48"/>
      <c r="U237" s="175"/>
      <c r="V237" s="176"/>
    </row>
    <row r="238" spans="1:23" s="64" customFormat="1" ht="20.100000000000001" customHeight="1" x14ac:dyDescent="0.15">
      <c r="A238" s="28"/>
      <c r="B238" s="28"/>
      <c r="C238" s="34"/>
      <c r="D238" s="181">
        <f t="shared" si="0"/>
        <v>33</v>
      </c>
      <c r="E238" s="514" t="s">
        <v>117</v>
      </c>
      <c r="F238" s="515"/>
      <c r="G238" s="515"/>
      <c r="H238" s="515"/>
      <c r="I238" s="515"/>
      <c r="J238" s="515"/>
      <c r="K238" s="516"/>
      <c r="L238" s="524"/>
      <c r="M238" s="525"/>
      <c r="N238" s="143" t="s">
        <v>23</v>
      </c>
      <c r="T238" s="48"/>
      <c r="U238" s="175"/>
      <c r="V238" s="176"/>
    </row>
    <row r="239" spans="1:23" s="134" customFormat="1" ht="20.100000000000001" customHeight="1" x14ac:dyDescent="0.15">
      <c r="A239" s="28"/>
      <c r="B239" s="28"/>
      <c r="C239" s="34"/>
      <c r="D239" s="179"/>
      <c r="E239" s="48"/>
      <c r="F239" s="48"/>
      <c r="G239" s="48"/>
      <c r="H239" s="48"/>
      <c r="I239" s="48"/>
      <c r="J239" s="48"/>
      <c r="K239" s="48"/>
      <c r="L239" s="237"/>
      <c r="M239" s="238"/>
      <c r="N239" s="180"/>
      <c r="T239" s="48"/>
      <c r="U239" s="175"/>
      <c r="V239" s="176"/>
    </row>
    <row r="240" spans="1:23" s="64" customFormat="1" ht="15.75" customHeight="1" x14ac:dyDescent="0.15">
      <c r="A240" s="28"/>
      <c r="B240" s="28"/>
      <c r="C240" s="44"/>
      <c r="D240" s="45"/>
      <c r="E240" s="45"/>
      <c r="F240" s="45"/>
      <c r="G240" s="45"/>
      <c r="H240" s="45"/>
      <c r="I240" s="45"/>
      <c r="J240" s="45"/>
      <c r="K240" s="45"/>
      <c r="L240" s="45"/>
      <c r="M240" s="45"/>
      <c r="N240" s="45"/>
      <c r="O240" s="45"/>
      <c r="P240" s="45"/>
      <c r="Q240" s="45"/>
      <c r="R240" s="45"/>
      <c r="S240" s="46"/>
      <c r="T240" s="46"/>
      <c r="U240" s="177"/>
      <c r="V240" s="178"/>
      <c r="W240" s="104"/>
    </row>
    <row r="241" spans="1:23" s="64" customFormat="1" ht="15.75" customHeight="1" x14ac:dyDescent="0.15">
      <c r="A241" s="28"/>
      <c r="B241" s="28"/>
      <c r="C241" s="65"/>
      <c r="D241" s="65"/>
      <c r="E241" s="65"/>
      <c r="F241" s="65"/>
      <c r="G241" s="65"/>
      <c r="H241" s="65"/>
      <c r="I241" s="65"/>
      <c r="J241" s="47"/>
      <c r="K241" s="47"/>
      <c r="L241" s="47"/>
      <c r="M241" s="47"/>
      <c r="N241" s="47"/>
      <c r="O241" s="47"/>
      <c r="P241" s="47"/>
      <c r="Q241" s="47"/>
      <c r="R241" s="47"/>
      <c r="S241" s="47"/>
      <c r="T241" s="47"/>
      <c r="U241" s="47"/>
      <c r="V241" s="47"/>
      <c r="W241" s="47"/>
    </row>
    <row r="242" spans="1:23" s="27" customFormat="1" ht="15.75" customHeight="1" x14ac:dyDescent="0.15">
      <c r="A242" s="2"/>
      <c r="B242" s="2"/>
      <c r="C242" s="66"/>
      <c r="D242" s="66"/>
      <c r="E242" s="66"/>
      <c r="F242" s="66"/>
      <c r="G242" s="66"/>
      <c r="H242" s="66"/>
      <c r="I242" s="66"/>
      <c r="J242" s="17"/>
      <c r="K242" s="17"/>
      <c r="L242" s="66"/>
      <c r="M242" s="66"/>
      <c r="N242" s="66"/>
      <c r="O242" s="66"/>
      <c r="P242" s="66"/>
      <c r="Q242" s="66"/>
      <c r="R242" s="66"/>
      <c r="S242" s="66"/>
      <c r="T242" s="66"/>
      <c r="U242" s="66"/>
      <c r="V242" s="66"/>
      <c r="W242" s="66"/>
    </row>
    <row r="243" spans="1:23" s="27" customFormat="1" ht="20.100000000000001" customHeight="1" x14ac:dyDescent="0.15">
      <c r="A243" s="2"/>
      <c r="B243" s="2"/>
      <c r="C243" s="389" t="s">
        <v>68</v>
      </c>
      <c r="D243" s="390"/>
      <c r="E243" s="390"/>
      <c r="F243" s="390"/>
      <c r="G243" s="390"/>
      <c r="H243" s="390"/>
      <c r="I243" s="391"/>
      <c r="W243" s="68"/>
    </row>
    <row r="244" spans="1:23" s="27" customFormat="1" ht="15.75" customHeight="1" x14ac:dyDescent="0.15">
      <c r="A244" s="2"/>
      <c r="B244" s="2"/>
      <c r="C244" s="6"/>
      <c r="D244" s="26"/>
      <c r="E244" s="26"/>
      <c r="F244" s="26"/>
      <c r="G244" s="26"/>
      <c r="H244" s="26"/>
      <c r="I244" s="26"/>
      <c r="J244" s="7"/>
      <c r="K244" s="7"/>
      <c r="L244" s="7"/>
      <c r="M244" s="7"/>
      <c r="N244" s="7"/>
      <c r="O244" s="7"/>
      <c r="P244" s="7"/>
      <c r="Q244" s="7"/>
      <c r="R244" s="7"/>
      <c r="S244" s="7"/>
      <c r="T244" s="7"/>
      <c r="U244" s="7"/>
      <c r="V244" s="8"/>
      <c r="W244" s="68"/>
    </row>
    <row r="245" spans="1:23" s="27" customFormat="1" ht="15.75" hidden="1" customHeight="1" x14ac:dyDescent="0.15">
      <c r="A245" s="2"/>
      <c r="B245" s="2"/>
      <c r="C245" s="6"/>
      <c r="D245" s="26"/>
      <c r="E245" s="26"/>
      <c r="F245" s="26"/>
      <c r="G245" s="26"/>
      <c r="H245" s="26"/>
      <c r="I245" s="26"/>
      <c r="J245" s="66"/>
      <c r="K245" s="66"/>
      <c r="L245" s="66"/>
      <c r="M245" s="66"/>
      <c r="N245" s="66"/>
      <c r="O245" s="66"/>
      <c r="P245" s="66"/>
      <c r="Q245" s="66"/>
      <c r="R245" s="66"/>
      <c r="S245" s="66"/>
      <c r="T245" s="66"/>
      <c r="U245" s="66"/>
      <c r="V245" s="11"/>
      <c r="W245" s="68"/>
    </row>
    <row r="246" spans="1:23" s="134" customFormat="1" ht="30" customHeight="1" x14ac:dyDescent="0.15">
      <c r="A246" s="28"/>
      <c r="B246" s="227"/>
      <c r="C246" s="34"/>
      <c r="D246" s="517" t="s">
        <v>202</v>
      </c>
      <c r="E246" s="517"/>
      <c r="F246" s="517"/>
      <c r="G246" s="517"/>
      <c r="H246" s="517"/>
      <c r="I246" s="517"/>
      <c r="J246" s="517"/>
      <c r="K246" s="517"/>
      <c r="L246" s="517"/>
      <c r="M246" s="517"/>
      <c r="N246" s="517"/>
      <c r="O246" s="517"/>
      <c r="P246" s="517"/>
      <c r="Q246" s="517"/>
      <c r="R246" s="517"/>
      <c r="S246" s="517"/>
      <c r="T246" s="517"/>
      <c r="U246" s="517"/>
      <c r="V246" s="57"/>
      <c r="W246" s="56"/>
    </row>
    <row r="247" spans="1:23" s="134" customFormat="1" ht="30" customHeight="1" x14ac:dyDescent="0.15">
      <c r="A247" s="28">
        <f>IF(COUNTIF(K248:K305,"○")&lt;1, 1001, 0)</f>
        <v>1001</v>
      </c>
      <c r="B247" s="227"/>
      <c r="C247" s="182"/>
      <c r="D247" s="166" t="s">
        <v>19</v>
      </c>
      <c r="E247" s="166"/>
      <c r="F247" s="166"/>
      <c r="G247" s="166"/>
      <c r="H247" s="166"/>
      <c r="I247" s="166"/>
      <c r="J247" s="183"/>
      <c r="K247" s="219" t="s">
        <v>38</v>
      </c>
      <c r="L247" s="184" t="s">
        <v>118</v>
      </c>
      <c r="M247" s="518" t="s">
        <v>119</v>
      </c>
      <c r="N247" s="518"/>
      <c r="O247" s="518"/>
      <c r="P247" s="518"/>
      <c r="Q247" s="519" t="s">
        <v>120</v>
      </c>
      <c r="R247" s="520"/>
      <c r="S247" s="521" t="str">
        <f>"登録年月日
"&amp;日付例</f>
        <v>登録年月日
例)2021/4/1、R3/4/1</v>
      </c>
      <c r="T247" s="522"/>
      <c r="U247" s="523"/>
      <c r="V247" s="39"/>
    </row>
    <row r="248" spans="1:23" s="134" customFormat="1" ht="20.100000000000001" customHeight="1" x14ac:dyDescent="0.15">
      <c r="A248" s="71">
        <f>IF(AND(K248="○", OR(Q248="",S248="")),1001,0)</f>
        <v>0</v>
      </c>
      <c r="B248" s="28"/>
      <c r="C248" s="185"/>
      <c r="D248" s="186">
        <v>1</v>
      </c>
      <c r="E248" s="355" t="s">
        <v>26</v>
      </c>
      <c r="F248" s="261" t="s">
        <v>121</v>
      </c>
      <c r="G248" s="262"/>
      <c r="H248" s="262"/>
      <c r="I248" s="262"/>
      <c r="J248" s="263"/>
      <c r="K248" s="220"/>
      <c r="L248" s="358"/>
      <c r="M248" s="352" t="s">
        <v>122</v>
      </c>
      <c r="N248" s="353"/>
      <c r="O248" s="353"/>
      <c r="P248" s="354"/>
      <c r="Q248" s="304"/>
      <c r="R248" s="305"/>
      <c r="S248" s="333"/>
      <c r="T248" s="334"/>
      <c r="U248" s="335"/>
      <c r="V248" s="39"/>
    </row>
    <row r="249" spans="1:23" s="134" customFormat="1" ht="20.100000000000001" customHeight="1" x14ac:dyDescent="0.15">
      <c r="A249" s="72">
        <f>IF(AND(K249="○", OR(Q248="",S248="")),1001,0)</f>
        <v>0</v>
      </c>
      <c r="B249" s="28"/>
      <c r="C249" s="185"/>
      <c r="D249" s="187">
        <f>D248+1</f>
        <v>2</v>
      </c>
      <c r="E249" s="356"/>
      <c r="F249" s="264" t="s">
        <v>123</v>
      </c>
      <c r="G249" s="265"/>
      <c r="H249" s="265"/>
      <c r="I249" s="265"/>
      <c r="J249" s="266"/>
      <c r="K249" s="221"/>
      <c r="L249" s="359"/>
      <c r="M249" s="310"/>
      <c r="N249" s="302"/>
      <c r="O249" s="302"/>
      <c r="P249" s="303"/>
      <c r="Q249" s="306"/>
      <c r="R249" s="307"/>
      <c r="S249" s="306"/>
      <c r="T249" s="336"/>
      <c r="U249" s="337"/>
      <c r="V249" s="39"/>
    </row>
    <row r="250" spans="1:23" s="134" customFormat="1" ht="20.100000000000001" customHeight="1" x14ac:dyDescent="0.15">
      <c r="A250" s="28">
        <f>IF(AND(K250="○", OR(Q248="",S248="")),1001,0)</f>
        <v>0</v>
      </c>
      <c r="B250" s="28"/>
      <c r="C250" s="185"/>
      <c r="D250" s="188">
        <f t="shared" ref="D250:D305" si="2">D249+1</f>
        <v>3</v>
      </c>
      <c r="E250" s="357"/>
      <c r="F250" s="282" t="s">
        <v>124</v>
      </c>
      <c r="G250" s="283"/>
      <c r="H250" s="283"/>
      <c r="I250" s="283"/>
      <c r="J250" s="284"/>
      <c r="K250" s="222"/>
      <c r="L250" s="360"/>
      <c r="M250" s="311"/>
      <c r="N250" s="312"/>
      <c r="O250" s="312"/>
      <c r="P250" s="313"/>
      <c r="Q250" s="306"/>
      <c r="R250" s="307"/>
      <c r="S250" s="361"/>
      <c r="T250" s="362"/>
      <c r="U250" s="363"/>
      <c r="V250" s="39"/>
    </row>
    <row r="251" spans="1:23" s="134" customFormat="1" ht="20.100000000000001" customHeight="1" x14ac:dyDescent="0.15">
      <c r="A251" s="28">
        <f>IF(AND(K251="○", OR(Q251="",S251="")),1001,0)</f>
        <v>0</v>
      </c>
      <c r="B251" s="28"/>
      <c r="C251" s="185"/>
      <c r="D251" s="189">
        <f t="shared" si="2"/>
        <v>4</v>
      </c>
      <c r="E251" s="290" t="s">
        <v>125</v>
      </c>
      <c r="F251" s="261" t="s">
        <v>126</v>
      </c>
      <c r="G251" s="262"/>
      <c r="H251" s="262"/>
      <c r="I251" s="262"/>
      <c r="J251" s="263"/>
      <c r="K251" s="223"/>
      <c r="L251" s="365"/>
      <c r="M251" s="267" t="s">
        <v>127</v>
      </c>
      <c r="N251" s="268"/>
      <c r="O251" s="268"/>
      <c r="P251" s="269"/>
      <c r="Q251" s="368"/>
      <c r="R251" s="369"/>
      <c r="S251" s="370"/>
      <c r="T251" s="339"/>
      <c r="U251" s="340"/>
      <c r="V251" s="39"/>
    </row>
    <row r="252" spans="1:23" s="134" customFormat="1" ht="20.100000000000001" customHeight="1" x14ac:dyDescent="0.15">
      <c r="A252" s="28"/>
      <c r="B252" s="28"/>
      <c r="C252" s="38"/>
      <c r="D252" s="190">
        <f t="shared" si="2"/>
        <v>5</v>
      </c>
      <c r="E252" s="291"/>
      <c r="F252" s="264" t="s">
        <v>128</v>
      </c>
      <c r="G252" s="265"/>
      <c r="H252" s="265"/>
      <c r="I252" s="265"/>
      <c r="J252" s="266"/>
      <c r="K252" s="221"/>
      <c r="L252" s="366"/>
      <c r="M252" s="371"/>
      <c r="N252" s="371"/>
      <c r="O252" s="371"/>
      <c r="P252" s="371"/>
      <c r="Q252" s="341"/>
      <c r="R252" s="342"/>
      <c r="S252" s="341"/>
      <c r="T252" s="345"/>
      <c r="U252" s="346"/>
      <c r="V252" s="39"/>
    </row>
    <row r="253" spans="1:23" s="134" customFormat="1" ht="20.100000000000001" customHeight="1" x14ac:dyDescent="0.15">
      <c r="A253" s="28"/>
      <c r="B253" s="28"/>
      <c r="C253" s="38"/>
      <c r="D253" s="190">
        <f t="shared" si="2"/>
        <v>6</v>
      </c>
      <c r="E253" s="291"/>
      <c r="F253" s="264" t="s">
        <v>129</v>
      </c>
      <c r="G253" s="265"/>
      <c r="H253" s="265"/>
      <c r="I253" s="265"/>
      <c r="J253" s="266"/>
      <c r="K253" s="221"/>
      <c r="L253" s="366"/>
      <c r="M253" s="350"/>
      <c r="N253" s="351"/>
      <c r="O253" s="351"/>
      <c r="P253" s="351"/>
      <c r="Q253" s="343"/>
      <c r="R253" s="344"/>
      <c r="S253" s="343"/>
      <c r="T253" s="347"/>
      <c r="U253" s="348"/>
      <c r="V253" s="39"/>
    </row>
    <row r="254" spans="1:23" s="134" customFormat="1" ht="20.100000000000001" customHeight="1" x14ac:dyDescent="0.15">
      <c r="A254" s="28"/>
      <c r="B254" s="28"/>
      <c r="C254" s="38"/>
      <c r="D254" s="190">
        <f t="shared" si="2"/>
        <v>7</v>
      </c>
      <c r="E254" s="291"/>
      <c r="F254" s="264" t="s">
        <v>20</v>
      </c>
      <c r="G254" s="265"/>
      <c r="H254" s="265"/>
      <c r="I254" s="265"/>
      <c r="J254" s="266"/>
      <c r="K254" s="221"/>
      <c r="L254" s="366"/>
      <c r="M254" s="350"/>
      <c r="N254" s="351"/>
      <c r="O254" s="351"/>
      <c r="P254" s="351"/>
      <c r="Q254" s="343"/>
      <c r="R254" s="344"/>
      <c r="S254" s="343"/>
      <c r="T254" s="347"/>
      <c r="U254" s="348"/>
      <c r="V254" s="39"/>
    </row>
    <row r="255" spans="1:23" s="134" customFormat="1" ht="20.100000000000001" customHeight="1" x14ac:dyDescent="0.15">
      <c r="A255" s="28"/>
      <c r="B255" s="28"/>
      <c r="C255" s="38"/>
      <c r="D255" s="190">
        <f t="shared" si="2"/>
        <v>8</v>
      </c>
      <c r="E255" s="291"/>
      <c r="F255" s="264" t="s">
        <v>16</v>
      </c>
      <c r="G255" s="265"/>
      <c r="H255" s="265"/>
      <c r="I255" s="265"/>
      <c r="J255" s="266"/>
      <c r="K255" s="221"/>
      <c r="L255" s="366"/>
      <c r="M255" s="350"/>
      <c r="N255" s="351"/>
      <c r="O255" s="351"/>
      <c r="P255" s="351"/>
      <c r="Q255" s="343"/>
      <c r="R255" s="344"/>
      <c r="S255" s="343"/>
      <c r="T255" s="347"/>
      <c r="U255" s="348"/>
      <c r="V255" s="39"/>
    </row>
    <row r="256" spans="1:23" s="134" customFormat="1" ht="20.100000000000001" customHeight="1" x14ac:dyDescent="0.15">
      <c r="A256" s="28"/>
      <c r="B256" s="28"/>
      <c r="C256" s="38"/>
      <c r="D256" s="190">
        <f t="shared" si="2"/>
        <v>9</v>
      </c>
      <c r="E256" s="291"/>
      <c r="F256" s="264" t="s">
        <v>17</v>
      </c>
      <c r="G256" s="265"/>
      <c r="H256" s="265"/>
      <c r="I256" s="265"/>
      <c r="J256" s="266"/>
      <c r="K256" s="221"/>
      <c r="L256" s="366"/>
      <c r="M256" s="350"/>
      <c r="N256" s="351"/>
      <c r="O256" s="351"/>
      <c r="P256" s="351"/>
      <c r="Q256" s="343"/>
      <c r="R256" s="344"/>
      <c r="S256" s="343"/>
      <c r="T256" s="347"/>
      <c r="U256" s="348"/>
      <c r="V256" s="39"/>
    </row>
    <row r="257" spans="1:22" s="134" customFormat="1" ht="20.100000000000001" customHeight="1" x14ac:dyDescent="0.15">
      <c r="A257" s="28"/>
      <c r="B257" s="28"/>
      <c r="C257" s="38"/>
      <c r="D257" s="190">
        <f t="shared" si="2"/>
        <v>10</v>
      </c>
      <c r="E257" s="291"/>
      <c r="F257" s="264" t="s">
        <v>18</v>
      </c>
      <c r="G257" s="265"/>
      <c r="H257" s="265"/>
      <c r="I257" s="265"/>
      <c r="J257" s="266"/>
      <c r="K257" s="221"/>
      <c r="L257" s="366"/>
      <c r="M257" s="350"/>
      <c r="N257" s="351"/>
      <c r="O257" s="351"/>
      <c r="P257" s="351"/>
      <c r="Q257" s="343"/>
      <c r="R257" s="344"/>
      <c r="S257" s="343"/>
      <c r="T257" s="347"/>
      <c r="U257" s="348"/>
      <c r="V257" s="39"/>
    </row>
    <row r="258" spans="1:22" s="134" customFormat="1" ht="20.100000000000001" customHeight="1" x14ac:dyDescent="0.15">
      <c r="A258" s="28"/>
      <c r="B258" s="28"/>
      <c r="C258" s="38"/>
      <c r="D258" s="190">
        <f t="shared" si="2"/>
        <v>11</v>
      </c>
      <c r="E258" s="291"/>
      <c r="F258" s="264" t="s">
        <v>208</v>
      </c>
      <c r="G258" s="265"/>
      <c r="H258" s="265"/>
      <c r="I258" s="265"/>
      <c r="J258" s="266"/>
      <c r="K258" s="221"/>
      <c r="L258" s="366"/>
      <c r="M258" s="350"/>
      <c r="N258" s="351"/>
      <c r="O258" s="351"/>
      <c r="P258" s="351"/>
      <c r="Q258" s="343"/>
      <c r="R258" s="344"/>
      <c r="S258" s="343"/>
      <c r="T258" s="347"/>
      <c r="U258" s="348"/>
      <c r="V258" s="39"/>
    </row>
    <row r="259" spans="1:22" s="134" customFormat="1" ht="20.100000000000001" customHeight="1" x14ac:dyDescent="0.15">
      <c r="A259" s="28"/>
      <c r="B259" s="28"/>
      <c r="C259" s="38"/>
      <c r="D259" s="190">
        <f t="shared" si="2"/>
        <v>12</v>
      </c>
      <c r="E259" s="291"/>
      <c r="F259" s="264" t="s">
        <v>209</v>
      </c>
      <c r="G259" s="265"/>
      <c r="H259" s="265"/>
      <c r="I259" s="265"/>
      <c r="J259" s="266"/>
      <c r="K259" s="221"/>
      <c r="L259" s="366"/>
      <c r="M259" s="350"/>
      <c r="N259" s="351"/>
      <c r="O259" s="351"/>
      <c r="P259" s="351"/>
      <c r="Q259" s="343"/>
      <c r="R259" s="344"/>
      <c r="S259" s="343"/>
      <c r="T259" s="347"/>
      <c r="U259" s="348"/>
      <c r="V259" s="39"/>
    </row>
    <row r="260" spans="1:22" s="134" customFormat="1" ht="20.100000000000001" customHeight="1" x14ac:dyDescent="0.15">
      <c r="A260" s="28"/>
      <c r="B260" s="28"/>
      <c r="C260" s="38"/>
      <c r="D260" s="190">
        <f t="shared" si="2"/>
        <v>13</v>
      </c>
      <c r="E260" s="291"/>
      <c r="F260" s="264" t="s">
        <v>187</v>
      </c>
      <c r="G260" s="265"/>
      <c r="H260" s="265"/>
      <c r="I260" s="265"/>
      <c r="J260" s="266"/>
      <c r="K260" s="221"/>
      <c r="L260" s="366"/>
      <c r="M260" s="350"/>
      <c r="N260" s="351"/>
      <c r="O260" s="351"/>
      <c r="P260" s="351"/>
      <c r="Q260" s="343"/>
      <c r="R260" s="344"/>
      <c r="S260" s="343"/>
      <c r="T260" s="347"/>
      <c r="U260" s="348"/>
      <c r="V260" s="39"/>
    </row>
    <row r="261" spans="1:22" s="134" customFormat="1" ht="20.100000000000001" customHeight="1" x14ac:dyDescent="0.15">
      <c r="A261" s="28"/>
      <c r="B261" s="28"/>
      <c r="C261" s="38"/>
      <c r="D261" s="190">
        <f t="shared" si="2"/>
        <v>14</v>
      </c>
      <c r="E261" s="291"/>
      <c r="F261" s="264" t="s">
        <v>188</v>
      </c>
      <c r="G261" s="265"/>
      <c r="H261" s="265"/>
      <c r="I261" s="265"/>
      <c r="J261" s="266"/>
      <c r="K261" s="221"/>
      <c r="L261" s="366"/>
      <c r="M261" s="350"/>
      <c r="N261" s="351"/>
      <c r="O261" s="351"/>
      <c r="P261" s="351"/>
      <c r="Q261" s="343"/>
      <c r="R261" s="344"/>
      <c r="S261" s="343"/>
      <c r="T261" s="347"/>
      <c r="U261" s="348"/>
      <c r="V261" s="39"/>
    </row>
    <row r="262" spans="1:22" s="134" customFormat="1" ht="20.100000000000001" customHeight="1" x14ac:dyDescent="0.15">
      <c r="A262" s="28"/>
      <c r="B262" s="28"/>
      <c r="C262" s="38"/>
      <c r="D262" s="190">
        <f t="shared" si="2"/>
        <v>15</v>
      </c>
      <c r="E262" s="291"/>
      <c r="F262" s="264" t="s">
        <v>189</v>
      </c>
      <c r="G262" s="265"/>
      <c r="H262" s="265"/>
      <c r="I262" s="265"/>
      <c r="J262" s="266"/>
      <c r="K262" s="221"/>
      <c r="L262" s="366"/>
      <c r="M262" s="350"/>
      <c r="N262" s="351"/>
      <c r="O262" s="351"/>
      <c r="P262" s="351"/>
      <c r="Q262" s="343"/>
      <c r="R262" s="344"/>
      <c r="S262" s="343"/>
      <c r="T262" s="347"/>
      <c r="U262" s="348"/>
      <c r="V262" s="39"/>
    </row>
    <row r="263" spans="1:22" s="134" customFormat="1" ht="20.100000000000001" customHeight="1" x14ac:dyDescent="0.15">
      <c r="A263" s="28"/>
      <c r="B263" s="28"/>
      <c r="C263" s="38"/>
      <c r="D263" s="190">
        <f t="shared" si="2"/>
        <v>16</v>
      </c>
      <c r="E263" s="291"/>
      <c r="F263" s="264" t="s">
        <v>130</v>
      </c>
      <c r="G263" s="265"/>
      <c r="H263" s="265"/>
      <c r="I263" s="265"/>
      <c r="J263" s="266"/>
      <c r="K263" s="221"/>
      <c r="L263" s="366"/>
      <c r="M263" s="350"/>
      <c r="N263" s="351"/>
      <c r="O263" s="351"/>
      <c r="P263" s="351"/>
      <c r="Q263" s="343"/>
      <c r="R263" s="344"/>
      <c r="S263" s="343"/>
      <c r="T263" s="347"/>
      <c r="U263" s="348"/>
      <c r="V263" s="39"/>
    </row>
    <row r="264" spans="1:22" s="134" customFormat="1" ht="20.100000000000001" customHeight="1" x14ac:dyDescent="0.15">
      <c r="A264" s="28"/>
      <c r="B264" s="28"/>
      <c r="C264" s="38"/>
      <c r="D264" s="190">
        <f t="shared" si="2"/>
        <v>17</v>
      </c>
      <c r="E264" s="291"/>
      <c r="F264" s="264" t="s">
        <v>39</v>
      </c>
      <c r="G264" s="265"/>
      <c r="H264" s="265"/>
      <c r="I264" s="265"/>
      <c r="J264" s="266"/>
      <c r="K264" s="221"/>
      <c r="L264" s="366"/>
      <c r="M264" s="350"/>
      <c r="N264" s="351"/>
      <c r="O264" s="351"/>
      <c r="P264" s="351"/>
      <c r="Q264" s="343"/>
      <c r="R264" s="344"/>
      <c r="S264" s="343"/>
      <c r="T264" s="347"/>
      <c r="U264" s="348"/>
      <c r="V264" s="39"/>
    </row>
    <row r="265" spans="1:22" s="134" customFormat="1" ht="20.100000000000001" customHeight="1" x14ac:dyDescent="0.15">
      <c r="A265" s="28"/>
      <c r="B265" s="28"/>
      <c r="C265" s="38"/>
      <c r="D265" s="191">
        <f t="shared" si="2"/>
        <v>18</v>
      </c>
      <c r="E265" s="364"/>
      <c r="F265" s="282" t="s">
        <v>40</v>
      </c>
      <c r="G265" s="283"/>
      <c r="H265" s="283"/>
      <c r="I265" s="283"/>
      <c r="J265" s="284"/>
      <c r="K265" s="222"/>
      <c r="L265" s="367"/>
      <c r="M265" s="350"/>
      <c r="N265" s="350"/>
      <c r="O265" s="350"/>
      <c r="P265" s="350"/>
      <c r="Q265" s="343"/>
      <c r="R265" s="344"/>
      <c r="S265" s="349"/>
      <c r="T265" s="347"/>
      <c r="U265" s="348"/>
      <c r="V265" s="39"/>
    </row>
    <row r="266" spans="1:22" s="134" customFormat="1" ht="20.100000000000001" customHeight="1" x14ac:dyDescent="0.15">
      <c r="A266" s="28">
        <f>IF(AND(K266="○", L266="○", OR(Q266="",S266="")),1001,0)</f>
        <v>0</v>
      </c>
      <c r="B266" s="28"/>
      <c r="C266" s="185"/>
      <c r="D266" s="186">
        <f t="shared" si="2"/>
        <v>19</v>
      </c>
      <c r="E266" s="248" t="s">
        <v>131</v>
      </c>
      <c r="F266" s="290" t="s">
        <v>132</v>
      </c>
      <c r="G266" s="293" t="s">
        <v>54</v>
      </c>
      <c r="H266" s="294"/>
      <c r="I266" s="294"/>
      <c r="J266" s="295"/>
      <c r="K266" s="224"/>
      <c r="L266" s="223"/>
      <c r="M266" s="352" t="s">
        <v>133</v>
      </c>
      <c r="N266" s="353"/>
      <c r="O266" s="353"/>
      <c r="P266" s="354"/>
      <c r="Q266" s="304"/>
      <c r="R266" s="305"/>
      <c r="S266" s="333"/>
      <c r="T266" s="334"/>
      <c r="U266" s="335"/>
      <c r="V266" s="39"/>
    </row>
    <row r="267" spans="1:22" s="134" customFormat="1" ht="20.100000000000001" customHeight="1" x14ac:dyDescent="0.15">
      <c r="A267" s="28">
        <f>IF(AND(K267="○", L267="○", OR(Q266="",S266="")),1001,0)</f>
        <v>0</v>
      </c>
      <c r="B267" s="28"/>
      <c r="C267" s="185"/>
      <c r="D267" s="187">
        <f t="shared" si="2"/>
        <v>20</v>
      </c>
      <c r="E267" s="249"/>
      <c r="F267" s="291"/>
      <c r="G267" s="275" t="s">
        <v>134</v>
      </c>
      <c r="H267" s="276"/>
      <c r="I267" s="276"/>
      <c r="J267" s="277"/>
      <c r="K267" s="221"/>
      <c r="L267" s="221"/>
      <c r="M267" s="310"/>
      <c r="N267" s="302"/>
      <c r="O267" s="302"/>
      <c r="P267" s="303"/>
      <c r="Q267" s="306"/>
      <c r="R267" s="307"/>
      <c r="S267" s="306"/>
      <c r="T267" s="336"/>
      <c r="U267" s="337"/>
      <c r="V267" s="39"/>
    </row>
    <row r="268" spans="1:22" s="134" customFormat="1" ht="20.100000000000001" customHeight="1" x14ac:dyDescent="0.15">
      <c r="A268" s="28">
        <f>IF(AND(K268="○", L268="○", OR(Q266="",S266="")),1001,0)</f>
        <v>0</v>
      </c>
      <c r="B268" s="28"/>
      <c r="C268" s="185"/>
      <c r="D268" s="187">
        <f t="shared" si="2"/>
        <v>21</v>
      </c>
      <c r="E268" s="249"/>
      <c r="F268" s="291"/>
      <c r="G268" s="275" t="s">
        <v>135</v>
      </c>
      <c r="H268" s="276"/>
      <c r="I268" s="276"/>
      <c r="J268" s="277"/>
      <c r="K268" s="221"/>
      <c r="L268" s="221"/>
      <c r="M268" s="310"/>
      <c r="N268" s="302"/>
      <c r="O268" s="302"/>
      <c r="P268" s="303"/>
      <c r="Q268" s="306"/>
      <c r="R268" s="307"/>
      <c r="S268" s="306"/>
      <c r="T268" s="336"/>
      <c r="U268" s="337"/>
      <c r="V268" s="39"/>
    </row>
    <row r="269" spans="1:22" s="134" customFormat="1" ht="20.100000000000001" customHeight="1" x14ac:dyDescent="0.15">
      <c r="A269" s="28">
        <f>IF(AND(K269="○", L269="○", OR(Q266="",S266="")),1001,0)</f>
        <v>0</v>
      </c>
      <c r="B269" s="28"/>
      <c r="C269" s="185"/>
      <c r="D269" s="187">
        <f t="shared" si="2"/>
        <v>22</v>
      </c>
      <c r="E269" s="249"/>
      <c r="F269" s="291"/>
      <c r="G269" s="275" t="s">
        <v>136</v>
      </c>
      <c r="H269" s="276"/>
      <c r="I269" s="276"/>
      <c r="J269" s="277"/>
      <c r="K269" s="221"/>
      <c r="L269" s="221"/>
      <c r="M269" s="310"/>
      <c r="N269" s="302"/>
      <c r="O269" s="302"/>
      <c r="P269" s="303"/>
      <c r="Q269" s="306"/>
      <c r="R269" s="307"/>
      <c r="S269" s="306"/>
      <c r="T269" s="336"/>
      <c r="U269" s="337"/>
      <c r="V269" s="39"/>
    </row>
    <row r="270" spans="1:22" s="134" customFormat="1" ht="20.100000000000001" customHeight="1" x14ac:dyDescent="0.15">
      <c r="A270" s="28">
        <f>IF(AND(K270="○", L270="○", OR(Q266="",S266="")),1001,0)</f>
        <v>0</v>
      </c>
      <c r="B270" s="28"/>
      <c r="C270" s="185"/>
      <c r="D270" s="187">
        <f t="shared" si="2"/>
        <v>23</v>
      </c>
      <c r="E270" s="249"/>
      <c r="F270" s="291"/>
      <c r="G270" s="275" t="s">
        <v>137</v>
      </c>
      <c r="H270" s="276"/>
      <c r="I270" s="276"/>
      <c r="J270" s="277"/>
      <c r="K270" s="221"/>
      <c r="L270" s="221"/>
      <c r="M270" s="310"/>
      <c r="N270" s="302"/>
      <c r="O270" s="302"/>
      <c r="P270" s="303"/>
      <c r="Q270" s="306"/>
      <c r="R270" s="307"/>
      <c r="S270" s="306"/>
      <c r="T270" s="336"/>
      <c r="U270" s="337"/>
      <c r="V270" s="39"/>
    </row>
    <row r="271" spans="1:22" s="134" customFormat="1" ht="20.100000000000001" customHeight="1" x14ac:dyDescent="0.15">
      <c r="A271" s="28">
        <f>IF(AND(K271="○", L271="○", OR(Q266="",S266="")),1001,0)</f>
        <v>0</v>
      </c>
      <c r="B271" s="28"/>
      <c r="C271" s="185"/>
      <c r="D271" s="187">
        <f t="shared" si="2"/>
        <v>24</v>
      </c>
      <c r="E271" s="249"/>
      <c r="F271" s="291"/>
      <c r="G271" s="275" t="s">
        <v>138</v>
      </c>
      <c r="H271" s="276"/>
      <c r="I271" s="276"/>
      <c r="J271" s="277"/>
      <c r="K271" s="221"/>
      <c r="L271" s="221"/>
      <c r="M271" s="310"/>
      <c r="N271" s="302"/>
      <c r="O271" s="302"/>
      <c r="P271" s="303"/>
      <c r="Q271" s="306"/>
      <c r="R271" s="307"/>
      <c r="S271" s="306"/>
      <c r="T271" s="336"/>
      <c r="U271" s="337"/>
      <c r="V271" s="39"/>
    </row>
    <row r="272" spans="1:22" s="134" customFormat="1" ht="20.100000000000001" customHeight="1" x14ac:dyDescent="0.15">
      <c r="A272" s="28">
        <f>IF(AND(K272="○", L272="○", OR(Q266="",S266="")),1001,0)</f>
        <v>0</v>
      </c>
      <c r="B272" s="28"/>
      <c r="C272" s="185"/>
      <c r="D272" s="187">
        <f t="shared" si="2"/>
        <v>25</v>
      </c>
      <c r="E272" s="249"/>
      <c r="F272" s="291"/>
      <c r="G272" s="275" t="s">
        <v>139</v>
      </c>
      <c r="H272" s="276"/>
      <c r="I272" s="276"/>
      <c r="J272" s="277"/>
      <c r="K272" s="221"/>
      <c r="L272" s="221"/>
      <c r="M272" s="310"/>
      <c r="N272" s="302"/>
      <c r="O272" s="302"/>
      <c r="P272" s="303"/>
      <c r="Q272" s="306"/>
      <c r="R272" s="307"/>
      <c r="S272" s="306"/>
      <c r="T272" s="336"/>
      <c r="U272" s="337"/>
      <c r="V272" s="39"/>
    </row>
    <row r="273" spans="1:22" s="134" customFormat="1" ht="20.100000000000001" customHeight="1" x14ac:dyDescent="0.15">
      <c r="A273" s="28">
        <f>IF(AND(K273="○", L273="○", OR(Q266="",S266="")),1001,0)</f>
        <v>0</v>
      </c>
      <c r="B273" s="28"/>
      <c r="C273" s="185"/>
      <c r="D273" s="187">
        <f t="shared" si="2"/>
        <v>26</v>
      </c>
      <c r="E273" s="249"/>
      <c r="F273" s="291"/>
      <c r="G273" s="275" t="s">
        <v>140</v>
      </c>
      <c r="H273" s="276"/>
      <c r="I273" s="276"/>
      <c r="J273" s="277"/>
      <c r="K273" s="221"/>
      <c r="L273" s="221"/>
      <c r="M273" s="310"/>
      <c r="N273" s="302"/>
      <c r="O273" s="302"/>
      <c r="P273" s="303"/>
      <c r="Q273" s="306"/>
      <c r="R273" s="307"/>
      <c r="S273" s="306"/>
      <c r="T273" s="336"/>
      <c r="U273" s="337"/>
      <c r="V273" s="39"/>
    </row>
    <row r="274" spans="1:22" s="134" customFormat="1" ht="20.100000000000001" customHeight="1" x14ac:dyDescent="0.15">
      <c r="A274" s="28">
        <f>IF(AND(K274="○", L274="○", OR(Q266="",S266="")),1001,0)</f>
        <v>0</v>
      </c>
      <c r="B274" s="28"/>
      <c r="C274" s="185"/>
      <c r="D274" s="187">
        <f t="shared" si="2"/>
        <v>27</v>
      </c>
      <c r="E274" s="249"/>
      <c r="F274" s="291"/>
      <c r="G274" s="275" t="s">
        <v>141</v>
      </c>
      <c r="H274" s="276"/>
      <c r="I274" s="276"/>
      <c r="J274" s="277"/>
      <c r="K274" s="221"/>
      <c r="L274" s="221"/>
      <c r="M274" s="310"/>
      <c r="N274" s="302"/>
      <c r="O274" s="302"/>
      <c r="P274" s="303"/>
      <c r="Q274" s="306"/>
      <c r="R274" s="307"/>
      <c r="S274" s="306"/>
      <c r="T274" s="336"/>
      <c r="U274" s="337"/>
      <c r="V274" s="39"/>
    </row>
    <row r="275" spans="1:22" s="134" customFormat="1" ht="20.100000000000001" customHeight="1" x14ac:dyDescent="0.15">
      <c r="A275" s="28">
        <f>IF(AND(K275="○", L275="○", OR(Q266="",S266="")),1001,0)</f>
        <v>0</v>
      </c>
      <c r="B275" s="28"/>
      <c r="C275" s="185"/>
      <c r="D275" s="187">
        <f t="shared" si="2"/>
        <v>28</v>
      </c>
      <c r="E275" s="249"/>
      <c r="F275" s="291"/>
      <c r="G275" s="275" t="s">
        <v>142</v>
      </c>
      <c r="H275" s="276"/>
      <c r="I275" s="276"/>
      <c r="J275" s="277"/>
      <c r="K275" s="221"/>
      <c r="L275" s="221"/>
      <c r="M275" s="310"/>
      <c r="N275" s="302"/>
      <c r="O275" s="302"/>
      <c r="P275" s="303"/>
      <c r="Q275" s="306"/>
      <c r="R275" s="307"/>
      <c r="S275" s="306"/>
      <c r="T275" s="336"/>
      <c r="U275" s="337"/>
      <c r="V275" s="39"/>
    </row>
    <row r="276" spans="1:22" s="134" customFormat="1" ht="20.100000000000001" customHeight="1" x14ac:dyDescent="0.15">
      <c r="A276" s="28">
        <f>IF(AND(K276="○", L276="○", OR(Q266="",S266="")),1001,0)</f>
        <v>0</v>
      </c>
      <c r="B276" s="28"/>
      <c r="C276" s="185"/>
      <c r="D276" s="187">
        <f t="shared" si="2"/>
        <v>29</v>
      </c>
      <c r="E276" s="249"/>
      <c r="F276" s="291"/>
      <c r="G276" s="275" t="s">
        <v>143</v>
      </c>
      <c r="H276" s="276"/>
      <c r="I276" s="276"/>
      <c r="J276" s="277"/>
      <c r="K276" s="221"/>
      <c r="L276" s="221"/>
      <c r="M276" s="310"/>
      <c r="N276" s="302"/>
      <c r="O276" s="302"/>
      <c r="P276" s="303"/>
      <c r="Q276" s="306"/>
      <c r="R276" s="307"/>
      <c r="S276" s="306"/>
      <c r="T276" s="336"/>
      <c r="U276" s="337"/>
      <c r="V276" s="39"/>
    </row>
    <row r="277" spans="1:22" s="134" customFormat="1" ht="20.100000000000001" customHeight="1" x14ac:dyDescent="0.15">
      <c r="A277" s="71">
        <f>IF(AND(K277="○", L277="○", OR(Q266="",S266="")),1001,0)</f>
        <v>0</v>
      </c>
      <c r="B277" s="28"/>
      <c r="C277" s="185"/>
      <c r="D277" s="187">
        <f t="shared" si="2"/>
        <v>30</v>
      </c>
      <c r="E277" s="249"/>
      <c r="F277" s="291"/>
      <c r="G277" s="275" t="s">
        <v>144</v>
      </c>
      <c r="H277" s="276"/>
      <c r="I277" s="276"/>
      <c r="J277" s="277"/>
      <c r="K277" s="224"/>
      <c r="L277" s="224"/>
      <c r="M277" s="310"/>
      <c r="N277" s="302"/>
      <c r="O277" s="302"/>
      <c r="P277" s="303"/>
      <c r="Q277" s="306"/>
      <c r="R277" s="307"/>
      <c r="S277" s="306"/>
      <c r="T277" s="336"/>
      <c r="U277" s="337"/>
      <c r="V277" s="39"/>
    </row>
    <row r="278" spans="1:22" s="134" customFormat="1" ht="20.100000000000001" customHeight="1" x14ac:dyDescent="0.15">
      <c r="A278" s="72">
        <f>IF(AND(K278="○", L278="○", OR(Q266="",S266="")),1001,0)</f>
        <v>0</v>
      </c>
      <c r="B278" s="28"/>
      <c r="C278" s="185"/>
      <c r="D278" s="187">
        <f t="shared" si="2"/>
        <v>31</v>
      </c>
      <c r="E278" s="249"/>
      <c r="F278" s="291"/>
      <c r="G278" s="275" t="s">
        <v>44</v>
      </c>
      <c r="H278" s="276"/>
      <c r="I278" s="276"/>
      <c r="J278" s="277"/>
      <c r="K278" s="221"/>
      <c r="L278" s="221"/>
      <c r="M278" s="310"/>
      <c r="N278" s="302"/>
      <c r="O278" s="302"/>
      <c r="P278" s="303"/>
      <c r="Q278" s="306"/>
      <c r="R278" s="307"/>
      <c r="S278" s="306"/>
      <c r="T278" s="336"/>
      <c r="U278" s="337"/>
      <c r="V278" s="39"/>
    </row>
    <row r="279" spans="1:22" s="134" customFormat="1" ht="20.100000000000001" customHeight="1" x14ac:dyDescent="0.15">
      <c r="A279" s="28">
        <f>IF(AND(K279="○", L279="○", OR(Q266="",S266="")),1001,0)</f>
        <v>0</v>
      </c>
      <c r="B279" s="28"/>
      <c r="C279" s="185"/>
      <c r="D279" s="187">
        <f t="shared" si="2"/>
        <v>32</v>
      </c>
      <c r="E279" s="249"/>
      <c r="F279" s="291"/>
      <c r="G279" s="275" t="s">
        <v>145</v>
      </c>
      <c r="H279" s="276"/>
      <c r="I279" s="276"/>
      <c r="J279" s="277"/>
      <c r="K279" s="221"/>
      <c r="L279" s="221"/>
      <c r="M279" s="310"/>
      <c r="N279" s="302"/>
      <c r="O279" s="302"/>
      <c r="P279" s="303"/>
      <c r="Q279" s="306"/>
      <c r="R279" s="307"/>
      <c r="S279" s="306"/>
      <c r="T279" s="336"/>
      <c r="U279" s="337"/>
      <c r="V279" s="39"/>
    </row>
    <row r="280" spans="1:22" s="134" customFormat="1" ht="20.100000000000001" customHeight="1" x14ac:dyDescent="0.15">
      <c r="A280" s="28">
        <f>IF(AND(K280="○", L280="○", OR(Q266="",S266="")),1001,0)</f>
        <v>0</v>
      </c>
      <c r="B280" s="28"/>
      <c r="C280" s="185"/>
      <c r="D280" s="187">
        <f t="shared" si="2"/>
        <v>33</v>
      </c>
      <c r="E280" s="249"/>
      <c r="F280" s="291"/>
      <c r="G280" s="275" t="s">
        <v>146</v>
      </c>
      <c r="H280" s="276"/>
      <c r="I280" s="276"/>
      <c r="J280" s="277"/>
      <c r="K280" s="221"/>
      <c r="L280" s="221"/>
      <c r="M280" s="310"/>
      <c r="N280" s="302"/>
      <c r="O280" s="302"/>
      <c r="P280" s="303"/>
      <c r="Q280" s="306"/>
      <c r="R280" s="307"/>
      <c r="S280" s="306"/>
      <c r="T280" s="336"/>
      <c r="U280" s="337"/>
      <c r="V280" s="39"/>
    </row>
    <row r="281" spans="1:22" s="134" customFormat="1" ht="20.100000000000001" customHeight="1" x14ac:dyDescent="0.15">
      <c r="A281" s="28">
        <f>IF(AND(K281="○", L281="○", OR(Q266="",S266="")),1001,0)</f>
        <v>0</v>
      </c>
      <c r="B281" s="28"/>
      <c r="C281" s="185"/>
      <c r="D281" s="187">
        <f t="shared" si="2"/>
        <v>34</v>
      </c>
      <c r="E281" s="249"/>
      <c r="F281" s="291"/>
      <c r="G281" s="275" t="s">
        <v>147</v>
      </c>
      <c r="H281" s="276"/>
      <c r="I281" s="276"/>
      <c r="J281" s="277"/>
      <c r="K281" s="221"/>
      <c r="L281" s="221"/>
      <c r="M281" s="310"/>
      <c r="N281" s="302"/>
      <c r="O281" s="302"/>
      <c r="P281" s="303"/>
      <c r="Q281" s="306"/>
      <c r="R281" s="307"/>
      <c r="S281" s="306"/>
      <c r="T281" s="336"/>
      <c r="U281" s="337"/>
      <c r="V281" s="39"/>
    </row>
    <row r="282" spans="1:22" s="134" customFormat="1" ht="20.100000000000001" customHeight="1" x14ac:dyDescent="0.15">
      <c r="A282" s="28">
        <f>IF(AND(K282="○", L282="○", OR(Q266="",S266="")),1001,0)</f>
        <v>0</v>
      </c>
      <c r="B282" s="28"/>
      <c r="C282" s="185"/>
      <c r="D282" s="187">
        <f t="shared" si="2"/>
        <v>35</v>
      </c>
      <c r="E282" s="249"/>
      <c r="F282" s="291"/>
      <c r="G282" s="275" t="s">
        <v>148</v>
      </c>
      <c r="H282" s="276"/>
      <c r="I282" s="276"/>
      <c r="J282" s="277"/>
      <c r="K282" s="221"/>
      <c r="L282" s="221"/>
      <c r="M282" s="310"/>
      <c r="N282" s="302"/>
      <c r="O282" s="302"/>
      <c r="P282" s="303"/>
      <c r="Q282" s="306"/>
      <c r="R282" s="307"/>
      <c r="S282" s="306"/>
      <c r="T282" s="336"/>
      <c r="U282" s="337"/>
      <c r="V282" s="39"/>
    </row>
    <row r="283" spans="1:22" s="134" customFormat="1" ht="20.100000000000001" customHeight="1" x14ac:dyDescent="0.15">
      <c r="A283" s="28">
        <f>IF(AND(K283="○", L283="○", OR(Q266="",S266="")),1001,0)</f>
        <v>0</v>
      </c>
      <c r="B283" s="28"/>
      <c r="C283" s="185"/>
      <c r="D283" s="187">
        <f t="shared" si="2"/>
        <v>36</v>
      </c>
      <c r="E283" s="249"/>
      <c r="F283" s="291"/>
      <c r="G283" s="275" t="s">
        <v>149</v>
      </c>
      <c r="H283" s="276"/>
      <c r="I283" s="276"/>
      <c r="J283" s="277"/>
      <c r="K283" s="221"/>
      <c r="L283" s="221"/>
      <c r="M283" s="310"/>
      <c r="N283" s="302"/>
      <c r="O283" s="302"/>
      <c r="P283" s="303"/>
      <c r="Q283" s="306"/>
      <c r="R283" s="307"/>
      <c r="S283" s="306"/>
      <c r="T283" s="336"/>
      <c r="U283" s="337"/>
      <c r="V283" s="39"/>
    </row>
    <row r="284" spans="1:22" s="134" customFormat="1" ht="20.100000000000001" customHeight="1" x14ac:dyDescent="0.15">
      <c r="A284" s="28">
        <f>IF(AND(K284="○", L284="○", OR(Q266="",S266="")),1001,0)</f>
        <v>0</v>
      </c>
      <c r="B284" s="28"/>
      <c r="C284" s="185"/>
      <c r="D284" s="187">
        <f t="shared" si="2"/>
        <v>37</v>
      </c>
      <c r="E284" s="249"/>
      <c r="F284" s="291"/>
      <c r="G284" s="275" t="s">
        <v>150</v>
      </c>
      <c r="H284" s="276"/>
      <c r="I284" s="276"/>
      <c r="J284" s="277"/>
      <c r="K284" s="221"/>
      <c r="L284" s="221"/>
      <c r="M284" s="310"/>
      <c r="N284" s="302"/>
      <c r="O284" s="302"/>
      <c r="P284" s="303"/>
      <c r="Q284" s="306"/>
      <c r="R284" s="307"/>
      <c r="S284" s="306"/>
      <c r="T284" s="336"/>
      <c r="U284" s="337"/>
      <c r="V284" s="39"/>
    </row>
    <row r="285" spans="1:22" s="134" customFormat="1" ht="20.100000000000001" customHeight="1" x14ac:dyDescent="0.15">
      <c r="A285" s="28">
        <f>IF(AND(K285="○", L285="○", OR(Q266="",S266="")),1001,0)</f>
        <v>0</v>
      </c>
      <c r="B285" s="28"/>
      <c r="C285" s="185"/>
      <c r="D285" s="187">
        <f t="shared" si="2"/>
        <v>38</v>
      </c>
      <c r="E285" s="249"/>
      <c r="F285" s="291"/>
      <c r="G285" s="275" t="s">
        <v>176</v>
      </c>
      <c r="H285" s="276"/>
      <c r="I285" s="276"/>
      <c r="J285" s="277"/>
      <c r="K285" s="221"/>
      <c r="L285" s="221"/>
      <c r="M285" s="310"/>
      <c r="N285" s="302"/>
      <c r="O285" s="302"/>
      <c r="P285" s="303"/>
      <c r="Q285" s="306"/>
      <c r="R285" s="307"/>
      <c r="S285" s="306"/>
      <c r="T285" s="336"/>
      <c r="U285" s="337"/>
      <c r="V285" s="39"/>
    </row>
    <row r="286" spans="1:22" s="134" customFormat="1" ht="20.100000000000001" customHeight="1" x14ac:dyDescent="0.15">
      <c r="A286" s="28">
        <f>IF(AND(K286="○", L286="○", OR(Q266="",S266="")),1001,0)</f>
        <v>0</v>
      </c>
      <c r="B286" s="28"/>
      <c r="C286" s="185"/>
      <c r="D286" s="187">
        <f t="shared" si="2"/>
        <v>39</v>
      </c>
      <c r="E286" s="249"/>
      <c r="F286" s="292"/>
      <c r="G286" s="275" t="s">
        <v>195</v>
      </c>
      <c r="H286" s="276"/>
      <c r="I286" s="276"/>
      <c r="J286" s="277"/>
      <c r="K286" s="221"/>
      <c r="L286" s="221"/>
      <c r="M286" s="310"/>
      <c r="N286" s="302"/>
      <c r="O286" s="302"/>
      <c r="P286" s="303"/>
      <c r="Q286" s="296"/>
      <c r="R286" s="297"/>
      <c r="S286" s="296"/>
      <c r="T286" s="339"/>
      <c r="U286" s="340"/>
      <c r="V286" s="39"/>
    </row>
    <row r="287" spans="1:22" s="134" customFormat="1" ht="20.100000000000001" customHeight="1" x14ac:dyDescent="0.15">
      <c r="A287" s="28"/>
      <c r="B287" s="28"/>
      <c r="C287" s="185"/>
      <c r="D287" s="187">
        <f t="shared" si="2"/>
        <v>40</v>
      </c>
      <c r="E287" s="249"/>
      <c r="F287" s="275" t="s">
        <v>151</v>
      </c>
      <c r="G287" s="276"/>
      <c r="H287" s="276"/>
      <c r="I287" s="276"/>
      <c r="J287" s="277"/>
      <c r="K287" s="221"/>
      <c r="L287" s="214"/>
      <c r="M287" s="350"/>
      <c r="N287" s="351"/>
      <c r="O287" s="351"/>
      <c r="P287" s="351"/>
      <c r="Q287" s="341"/>
      <c r="R287" s="342"/>
      <c r="S287" s="341"/>
      <c r="T287" s="345"/>
      <c r="U287" s="346"/>
      <c r="V287" s="39"/>
    </row>
    <row r="288" spans="1:22" s="134" customFormat="1" ht="20.100000000000001" customHeight="1" x14ac:dyDescent="0.15">
      <c r="A288" s="28"/>
      <c r="B288" s="28"/>
      <c r="C288" s="185"/>
      <c r="D288" s="187">
        <f t="shared" si="2"/>
        <v>41</v>
      </c>
      <c r="E288" s="249"/>
      <c r="F288" s="275" t="s">
        <v>152</v>
      </c>
      <c r="G288" s="276"/>
      <c r="H288" s="276"/>
      <c r="I288" s="276"/>
      <c r="J288" s="277"/>
      <c r="K288" s="221"/>
      <c r="L288" s="215"/>
      <c r="M288" s="350"/>
      <c r="N288" s="351"/>
      <c r="O288" s="351"/>
      <c r="P288" s="351"/>
      <c r="Q288" s="343"/>
      <c r="R288" s="344"/>
      <c r="S288" s="343"/>
      <c r="T288" s="347"/>
      <c r="U288" s="348"/>
      <c r="V288" s="39"/>
    </row>
    <row r="289" spans="1:22" s="134" customFormat="1" ht="20.100000000000001" customHeight="1" x14ac:dyDescent="0.15">
      <c r="A289" s="28"/>
      <c r="B289" s="28"/>
      <c r="C289" s="185"/>
      <c r="D289" s="187">
        <f t="shared" si="2"/>
        <v>42</v>
      </c>
      <c r="E289" s="249"/>
      <c r="F289" s="275" t="s">
        <v>153</v>
      </c>
      <c r="G289" s="276"/>
      <c r="H289" s="276"/>
      <c r="I289" s="276"/>
      <c r="J289" s="277"/>
      <c r="K289" s="221"/>
      <c r="L289" s="215"/>
      <c r="M289" s="350"/>
      <c r="N289" s="351"/>
      <c r="O289" s="351"/>
      <c r="P289" s="351"/>
      <c r="Q289" s="343"/>
      <c r="R289" s="344"/>
      <c r="S289" s="343"/>
      <c r="T289" s="347"/>
      <c r="U289" s="348"/>
      <c r="V289" s="39"/>
    </row>
    <row r="290" spans="1:22" s="134" customFormat="1" ht="20.100000000000001" customHeight="1" x14ac:dyDescent="0.15">
      <c r="A290" s="28"/>
      <c r="B290" s="28"/>
      <c r="C290" s="185"/>
      <c r="D290" s="187">
        <f t="shared" si="2"/>
        <v>43</v>
      </c>
      <c r="E290" s="249"/>
      <c r="F290" s="275" t="s">
        <v>66</v>
      </c>
      <c r="G290" s="276"/>
      <c r="H290" s="276"/>
      <c r="I290" s="276"/>
      <c r="J290" s="277"/>
      <c r="K290" s="221"/>
      <c r="L290" s="215"/>
      <c r="M290" s="350"/>
      <c r="N290" s="351"/>
      <c r="O290" s="351"/>
      <c r="P290" s="351"/>
      <c r="Q290" s="343"/>
      <c r="R290" s="344"/>
      <c r="S290" s="343"/>
      <c r="T290" s="347"/>
      <c r="U290" s="348"/>
      <c r="V290" s="39"/>
    </row>
    <row r="291" spans="1:22" s="134" customFormat="1" ht="20.100000000000001" customHeight="1" x14ac:dyDescent="0.15">
      <c r="A291" s="28"/>
      <c r="B291" s="28"/>
      <c r="C291" s="185"/>
      <c r="D291" s="187">
        <f t="shared" si="2"/>
        <v>44</v>
      </c>
      <c r="E291" s="249"/>
      <c r="F291" s="275" t="s">
        <v>154</v>
      </c>
      <c r="G291" s="276"/>
      <c r="H291" s="276"/>
      <c r="I291" s="276"/>
      <c r="J291" s="277"/>
      <c r="K291" s="221"/>
      <c r="L291" s="215"/>
      <c r="M291" s="350"/>
      <c r="N291" s="351"/>
      <c r="O291" s="351"/>
      <c r="P291" s="351"/>
      <c r="Q291" s="343"/>
      <c r="R291" s="344"/>
      <c r="S291" s="343"/>
      <c r="T291" s="347"/>
      <c r="U291" s="348"/>
      <c r="V291" s="39"/>
    </row>
    <row r="292" spans="1:22" s="134" customFormat="1" ht="20.100000000000001" customHeight="1" x14ac:dyDescent="0.15">
      <c r="A292" s="28"/>
      <c r="B292" s="28"/>
      <c r="C292" s="185"/>
      <c r="D292" s="187">
        <f t="shared" si="2"/>
        <v>45</v>
      </c>
      <c r="E292" s="249"/>
      <c r="F292" s="275" t="s">
        <v>155</v>
      </c>
      <c r="G292" s="276"/>
      <c r="H292" s="276"/>
      <c r="I292" s="276"/>
      <c r="J292" s="277"/>
      <c r="K292" s="221"/>
      <c r="L292" s="215"/>
      <c r="M292" s="350"/>
      <c r="N292" s="351"/>
      <c r="O292" s="351"/>
      <c r="P292" s="351"/>
      <c r="Q292" s="343"/>
      <c r="R292" s="344"/>
      <c r="S292" s="343"/>
      <c r="T292" s="347"/>
      <c r="U292" s="348"/>
      <c r="V292" s="39"/>
    </row>
    <row r="293" spans="1:22" s="134" customFormat="1" ht="20.100000000000001" customHeight="1" x14ac:dyDescent="0.15">
      <c r="A293" s="28"/>
      <c r="B293" s="28"/>
      <c r="C293" s="185"/>
      <c r="D293" s="187">
        <f t="shared" si="2"/>
        <v>46</v>
      </c>
      <c r="E293" s="249"/>
      <c r="F293" s="275" t="s">
        <v>67</v>
      </c>
      <c r="G293" s="276"/>
      <c r="H293" s="276"/>
      <c r="I293" s="276"/>
      <c r="J293" s="277"/>
      <c r="K293" s="221"/>
      <c r="L293" s="215"/>
      <c r="M293" s="350"/>
      <c r="N293" s="351"/>
      <c r="O293" s="351"/>
      <c r="P293" s="351"/>
      <c r="Q293" s="343"/>
      <c r="R293" s="344"/>
      <c r="S293" s="343"/>
      <c r="T293" s="347"/>
      <c r="U293" s="348"/>
      <c r="V293" s="39"/>
    </row>
    <row r="294" spans="1:22" s="134" customFormat="1" ht="20.100000000000001" customHeight="1" x14ac:dyDescent="0.15">
      <c r="A294" s="28"/>
      <c r="B294" s="28"/>
      <c r="C294" s="185"/>
      <c r="D294" s="187">
        <f t="shared" si="2"/>
        <v>47</v>
      </c>
      <c r="E294" s="249"/>
      <c r="F294" s="275" t="s">
        <v>156</v>
      </c>
      <c r="G294" s="276"/>
      <c r="H294" s="276"/>
      <c r="I294" s="276"/>
      <c r="J294" s="277"/>
      <c r="K294" s="221"/>
      <c r="L294" s="215"/>
      <c r="M294" s="350"/>
      <c r="N294" s="351"/>
      <c r="O294" s="351"/>
      <c r="P294" s="351"/>
      <c r="Q294" s="343"/>
      <c r="R294" s="344"/>
      <c r="S294" s="343"/>
      <c r="T294" s="347"/>
      <c r="U294" s="348"/>
      <c r="V294" s="39"/>
    </row>
    <row r="295" spans="1:22" s="134" customFormat="1" ht="20.100000000000001" customHeight="1" x14ac:dyDescent="0.15">
      <c r="A295" s="28"/>
      <c r="B295" s="28"/>
      <c r="C295" s="185"/>
      <c r="D295" s="188">
        <f t="shared" si="2"/>
        <v>48</v>
      </c>
      <c r="E295" s="249"/>
      <c r="F295" s="275" t="s">
        <v>157</v>
      </c>
      <c r="G295" s="276"/>
      <c r="H295" s="276"/>
      <c r="I295" s="276"/>
      <c r="J295" s="277"/>
      <c r="K295" s="244"/>
      <c r="L295" s="215"/>
      <c r="M295" s="350"/>
      <c r="N295" s="351"/>
      <c r="O295" s="351"/>
      <c r="P295" s="351"/>
      <c r="Q295" s="343"/>
      <c r="R295" s="344"/>
      <c r="S295" s="349"/>
      <c r="T295" s="347"/>
      <c r="U295" s="348"/>
      <c r="V295" s="39"/>
    </row>
    <row r="296" spans="1:22" s="134" customFormat="1" ht="20.100000000000001" customHeight="1" x14ac:dyDescent="0.15">
      <c r="A296" s="28"/>
      <c r="B296" s="28"/>
      <c r="C296" s="185"/>
      <c r="D296" s="192">
        <f t="shared" si="2"/>
        <v>49</v>
      </c>
      <c r="E296" s="285" t="s">
        <v>45</v>
      </c>
      <c r="F296" s="286"/>
      <c r="G296" s="286"/>
      <c r="H296" s="286"/>
      <c r="I296" s="286"/>
      <c r="J296" s="287"/>
      <c r="K296" s="225"/>
      <c r="L296" s="226"/>
      <c r="M296" s="285" t="s">
        <v>158</v>
      </c>
      <c r="N296" s="286"/>
      <c r="O296" s="286"/>
      <c r="P296" s="287"/>
      <c r="Q296" s="254"/>
      <c r="R296" s="255"/>
      <c r="S296" s="299"/>
      <c r="T296" s="300"/>
      <c r="U296" s="301"/>
      <c r="V296" s="39"/>
    </row>
    <row r="297" spans="1:22" s="134" customFormat="1" ht="20.100000000000001" customHeight="1" x14ac:dyDescent="0.15">
      <c r="A297" s="28">
        <f>IF(AND(K297="○", L297="○", OR(Q297="",S297="")),1001,0)</f>
        <v>0</v>
      </c>
      <c r="B297" s="28"/>
      <c r="C297" s="185"/>
      <c r="D297" s="186">
        <f t="shared" si="2"/>
        <v>50</v>
      </c>
      <c r="E297" s="320" t="s">
        <v>190</v>
      </c>
      <c r="F297" s="288" t="s">
        <v>159</v>
      </c>
      <c r="G297" s="261" t="s">
        <v>160</v>
      </c>
      <c r="H297" s="262"/>
      <c r="I297" s="262"/>
      <c r="J297" s="263"/>
      <c r="K297" s="224"/>
      <c r="L297" s="224"/>
      <c r="M297" s="302" t="s">
        <v>161</v>
      </c>
      <c r="N297" s="302"/>
      <c r="O297" s="302"/>
      <c r="P297" s="303"/>
      <c r="Q297" s="304"/>
      <c r="R297" s="305"/>
      <c r="S297" s="333"/>
      <c r="T297" s="334"/>
      <c r="U297" s="335"/>
      <c r="V297" s="39"/>
    </row>
    <row r="298" spans="1:22" s="134" customFormat="1" ht="20.100000000000001" customHeight="1" x14ac:dyDescent="0.15">
      <c r="A298" s="28">
        <f>IF(AND(K298="○", L298="○", OR(Q297="",S297="")),1001,0)</f>
        <v>0</v>
      </c>
      <c r="B298" s="28"/>
      <c r="C298" s="185"/>
      <c r="D298" s="187">
        <f t="shared" si="2"/>
        <v>51</v>
      </c>
      <c r="E298" s="321"/>
      <c r="F298" s="289"/>
      <c r="G298" s="264" t="s">
        <v>162</v>
      </c>
      <c r="H298" s="265"/>
      <c r="I298" s="265"/>
      <c r="J298" s="266"/>
      <c r="K298" s="221"/>
      <c r="L298" s="221"/>
      <c r="M298" s="302"/>
      <c r="N298" s="302"/>
      <c r="O298" s="302"/>
      <c r="P298" s="303"/>
      <c r="Q298" s="306"/>
      <c r="R298" s="307"/>
      <c r="S298" s="306"/>
      <c r="T298" s="336"/>
      <c r="U298" s="337"/>
      <c r="V298" s="39"/>
    </row>
    <row r="299" spans="1:22" s="134" customFormat="1" ht="20.100000000000001" customHeight="1" x14ac:dyDescent="0.15">
      <c r="A299" s="28">
        <f>IF(AND(K299="○", L299="○", OR(Q297="",S297="")),1001,0)</f>
        <v>0</v>
      </c>
      <c r="B299" s="28"/>
      <c r="C299" s="185"/>
      <c r="D299" s="187">
        <f t="shared" si="2"/>
        <v>52</v>
      </c>
      <c r="E299" s="321"/>
      <c r="F299" s="289"/>
      <c r="G299" s="264" t="s">
        <v>163</v>
      </c>
      <c r="H299" s="265"/>
      <c r="I299" s="265"/>
      <c r="J299" s="266"/>
      <c r="K299" s="221"/>
      <c r="L299" s="221"/>
      <c r="M299" s="302"/>
      <c r="N299" s="302"/>
      <c r="O299" s="302"/>
      <c r="P299" s="303"/>
      <c r="Q299" s="306"/>
      <c r="R299" s="307"/>
      <c r="S299" s="306"/>
      <c r="T299" s="336"/>
      <c r="U299" s="337"/>
      <c r="V299" s="39"/>
    </row>
    <row r="300" spans="1:22" s="134" customFormat="1" ht="20.100000000000001" customHeight="1" x14ac:dyDescent="0.15">
      <c r="A300" s="28">
        <f>IF(AND(K300="○", L300="○", OR(Q297="",S297="")),1001,0)</f>
        <v>0</v>
      </c>
      <c r="B300" s="28"/>
      <c r="C300" s="185"/>
      <c r="D300" s="187">
        <f t="shared" si="2"/>
        <v>53</v>
      </c>
      <c r="E300" s="321"/>
      <c r="F300" s="289"/>
      <c r="G300" s="264" t="s">
        <v>164</v>
      </c>
      <c r="H300" s="265"/>
      <c r="I300" s="265"/>
      <c r="J300" s="266"/>
      <c r="K300" s="221"/>
      <c r="L300" s="221"/>
      <c r="M300" s="302"/>
      <c r="N300" s="302"/>
      <c r="O300" s="302"/>
      <c r="P300" s="303"/>
      <c r="Q300" s="306"/>
      <c r="R300" s="307"/>
      <c r="S300" s="306"/>
      <c r="T300" s="336"/>
      <c r="U300" s="337"/>
      <c r="V300" s="39"/>
    </row>
    <row r="301" spans="1:22" s="134" customFormat="1" ht="20.100000000000001" customHeight="1" x14ac:dyDescent="0.15">
      <c r="A301" s="28">
        <f>IF(AND(K301="○", L301="○", OR(Q297="",S297="")),1001,0)</f>
        <v>0</v>
      </c>
      <c r="B301" s="28"/>
      <c r="C301" s="185"/>
      <c r="D301" s="187">
        <f t="shared" si="2"/>
        <v>54</v>
      </c>
      <c r="E301" s="321"/>
      <c r="F301" s="289"/>
      <c r="G301" s="264" t="s">
        <v>165</v>
      </c>
      <c r="H301" s="265"/>
      <c r="I301" s="265"/>
      <c r="J301" s="266"/>
      <c r="K301" s="221"/>
      <c r="L301" s="221"/>
      <c r="M301" s="302"/>
      <c r="N301" s="302"/>
      <c r="O301" s="302"/>
      <c r="P301" s="303"/>
      <c r="Q301" s="306"/>
      <c r="R301" s="307"/>
      <c r="S301" s="306"/>
      <c r="T301" s="336"/>
      <c r="U301" s="337"/>
      <c r="V301" s="39"/>
    </row>
    <row r="302" spans="1:22" s="134" customFormat="1" ht="20.100000000000001" customHeight="1" x14ac:dyDescent="0.15">
      <c r="A302" s="28">
        <f>IF(AND(K302="○", L302="○", OR(Q297="",S297="")),1001,0)</f>
        <v>0</v>
      </c>
      <c r="B302" s="28"/>
      <c r="C302" s="185"/>
      <c r="D302" s="187">
        <f t="shared" si="2"/>
        <v>55</v>
      </c>
      <c r="E302" s="321"/>
      <c r="F302" s="289"/>
      <c r="G302" s="264" t="s">
        <v>166</v>
      </c>
      <c r="H302" s="265"/>
      <c r="I302" s="265"/>
      <c r="J302" s="266"/>
      <c r="K302" s="221"/>
      <c r="L302" s="221"/>
      <c r="M302" s="302"/>
      <c r="N302" s="302"/>
      <c r="O302" s="302"/>
      <c r="P302" s="303"/>
      <c r="Q302" s="306"/>
      <c r="R302" s="307"/>
      <c r="S302" s="306"/>
      <c r="T302" s="336"/>
      <c r="U302" s="337"/>
      <c r="V302" s="39"/>
    </row>
    <row r="303" spans="1:22" s="134" customFormat="1" ht="20.100000000000001" customHeight="1" x14ac:dyDescent="0.15">
      <c r="A303" s="28">
        <f>IF(AND(K303="○", L303="○", OR(Q297="",S297="")),1001,0)</f>
        <v>0</v>
      </c>
      <c r="B303" s="28"/>
      <c r="C303" s="185"/>
      <c r="D303" s="187">
        <f t="shared" si="2"/>
        <v>56</v>
      </c>
      <c r="E303" s="321"/>
      <c r="F303" s="289"/>
      <c r="G303" s="264" t="s">
        <v>167</v>
      </c>
      <c r="H303" s="265"/>
      <c r="I303" s="265"/>
      <c r="J303" s="266"/>
      <c r="K303" s="221"/>
      <c r="L303" s="221"/>
      <c r="M303" s="302"/>
      <c r="N303" s="302"/>
      <c r="O303" s="302"/>
      <c r="P303" s="303"/>
      <c r="Q303" s="306"/>
      <c r="R303" s="307"/>
      <c r="S303" s="338"/>
      <c r="T303" s="336"/>
      <c r="U303" s="337"/>
      <c r="V303" s="39"/>
    </row>
    <row r="304" spans="1:22" s="134" customFormat="1" ht="20.100000000000001" customHeight="1" x14ac:dyDescent="0.15">
      <c r="A304" s="28">
        <f>IF(AND(K304="○", OR(Q304="",S304="")),1001,0)</f>
        <v>0</v>
      </c>
      <c r="B304" s="28"/>
      <c r="C304" s="185"/>
      <c r="D304" s="187">
        <f t="shared" si="2"/>
        <v>57</v>
      </c>
      <c r="E304" s="321"/>
      <c r="F304" s="264" t="s">
        <v>46</v>
      </c>
      <c r="G304" s="265"/>
      <c r="H304" s="265"/>
      <c r="I304" s="265"/>
      <c r="J304" s="266"/>
      <c r="K304" s="221"/>
      <c r="L304" s="239"/>
      <c r="M304" s="267" t="s">
        <v>168</v>
      </c>
      <c r="N304" s="268"/>
      <c r="O304" s="268"/>
      <c r="P304" s="269"/>
      <c r="Q304" s="252"/>
      <c r="R304" s="253"/>
      <c r="S304" s="323"/>
      <c r="T304" s="324"/>
      <c r="U304" s="325"/>
      <c r="V304" s="39"/>
    </row>
    <row r="305" spans="1:23" s="134" customFormat="1" ht="20.100000000000001" customHeight="1" x14ac:dyDescent="0.15">
      <c r="A305" s="28"/>
      <c r="B305" s="28"/>
      <c r="C305" s="185"/>
      <c r="D305" s="245">
        <f t="shared" si="2"/>
        <v>58</v>
      </c>
      <c r="E305" s="321"/>
      <c r="F305" s="314" t="s">
        <v>175</v>
      </c>
      <c r="G305" s="315"/>
      <c r="H305" s="315"/>
      <c r="I305" s="315"/>
      <c r="J305" s="316"/>
      <c r="K305" s="257"/>
      <c r="L305" s="259"/>
      <c r="M305" s="267" t="s">
        <v>174</v>
      </c>
      <c r="N305" s="268"/>
      <c r="O305" s="268"/>
      <c r="P305" s="269"/>
      <c r="Q305" s="252"/>
      <c r="R305" s="253"/>
      <c r="S305" s="323"/>
      <c r="T305" s="329"/>
      <c r="U305" s="330"/>
      <c r="V305" s="39"/>
    </row>
    <row r="306" spans="1:23" s="134" customFormat="1" ht="20.100000000000001" customHeight="1" x14ac:dyDescent="0.15">
      <c r="A306" s="28"/>
      <c r="B306" s="28"/>
      <c r="C306" s="185"/>
      <c r="D306" s="246">
        <f>D305+1</f>
        <v>59</v>
      </c>
      <c r="E306" s="322"/>
      <c r="F306" s="317"/>
      <c r="G306" s="318"/>
      <c r="H306" s="318"/>
      <c r="I306" s="318"/>
      <c r="J306" s="319"/>
      <c r="K306" s="258"/>
      <c r="L306" s="260"/>
      <c r="M306" s="270" t="s">
        <v>169</v>
      </c>
      <c r="N306" s="271"/>
      <c r="O306" s="271"/>
      <c r="P306" s="272"/>
      <c r="Q306" s="273"/>
      <c r="R306" s="274"/>
      <c r="S306" s="308"/>
      <c r="T306" s="273"/>
      <c r="U306" s="309"/>
      <c r="V306" s="39"/>
    </row>
    <row r="307" spans="1:23" s="134" customFormat="1" ht="20.100000000000001" customHeight="1" x14ac:dyDescent="0.15">
      <c r="A307" s="28"/>
      <c r="B307" s="28"/>
      <c r="C307" s="185"/>
      <c r="D307" s="247">
        <f>D306+1</f>
        <v>60</v>
      </c>
      <c r="E307" s="310"/>
      <c r="F307" s="302"/>
      <c r="G307" s="302"/>
      <c r="H307" s="302"/>
      <c r="I307" s="302"/>
      <c r="J307" s="302"/>
      <c r="K307" s="302"/>
      <c r="L307" s="303"/>
      <c r="M307" s="278" t="s">
        <v>170</v>
      </c>
      <c r="N307" s="279"/>
      <c r="O307" s="279"/>
      <c r="P307" s="280"/>
      <c r="Q307" s="296"/>
      <c r="R307" s="297"/>
      <c r="S307" s="326"/>
      <c r="T307" s="327"/>
      <c r="U307" s="328"/>
      <c r="V307" s="39"/>
    </row>
    <row r="308" spans="1:23" s="134" customFormat="1" ht="20.100000000000001" customHeight="1" x14ac:dyDescent="0.15">
      <c r="A308" s="28"/>
      <c r="B308" s="28"/>
      <c r="C308" s="185"/>
      <c r="D308" s="245">
        <f t="shared" ref="D308:D310" si="3">D307+1</f>
        <v>61</v>
      </c>
      <c r="E308" s="310"/>
      <c r="F308" s="302"/>
      <c r="G308" s="302"/>
      <c r="H308" s="302"/>
      <c r="I308" s="302"/>
      <c r="J308" s="302"/>
      <c r="K308" s="302"/>
      <c r="L308" s="303"/>
      <c r="M308" s="252"/>
      <c r="N308" s="324"/>
      <c r="O308" s="324"/>
      <c r="P308" s="253"/>
      <c r="Q308" s="252"/>
      <c r="R308" s="253"/>
      <c r="S308" s="323"/>
      <c r="T308" s="324"/>
      <c r="U308" s="325"/>
      <c r="V308" s="39"/>
    </row>
    <row r="309" spans="1:23" s="134" customFormat="1" ht="20.100000000000001" customHeight="1" x14ac:dyDescent="0.15">
      <c r="A309" s="28"/>
      <c r="B309" s="28"/>
      <c r="C309" s="185"/>
      <c r="D309" s="245">
        <f t="shared" si="3"/>
        <v>62</v>
      </c>
      <c r="E309" s="310"/>
      <c r="F309" s="302"/>
      <c r="G309" s="302"/>
      <c r="H309" s="302"/>
      <c r="I309" s="302"/>
      <c r="J309" s="302"/>
      <c r="K309" s="302"/>
      <c r="L309" s="303"/>
      <c r="M309" s="252"/>
      <c r="N309" s="324"/>
      <c r="O309" s="324"/>
      <c r="P309" s="253"/>
      <c r="Q309" s="252"/>
      <c r="R309" s="253"/>
      <c r="S309" s="323"/>
      <c r="T309" s="324"/>
      <c r="U309" s="325"/>
      <c r="V309" s="39"/>
    </row>
    <row r="310" spans="1:23" s="134" customFormat="1" ht="20.100000000000001" customHeight="1" x14ac:dyDescent="0.15">
      <c r="A310" s="28"/>
      <c r="B310" s="28"/>
      <c r="C310" s="185"/>
      <c r="D310" s="246">
        <f t="shared" si="3"/>
        <v>63</v>
      </c>
      <c r="E310" s="311"/>
      <c r="F310" s="312"/>
      <c r="G310" s="312"/>
      <c r="H310" s="312"/>
      <c r="I310" s="312"/>
      <c r="J310" s="312"/>
      <c r="K310" s="312"/>
      <c r="L310" s="313"/>
      <c r="M310" s="298"/>
      <c r="N310" s="331"/>
      <c r="O310" s="331"/>
      <c r="P310" s="332"/>
      <c r="Q310" s="298"/>
      <c r="R310" s="274"/>
      <c r="S310" s="308"/>
      <c r="T310" s="273"/>
      <c r="U310" s="309"/>
      <c r="V310" s="39"/>
    </row>
    <row r="311" spans="1:23" s="119" customFormat="1" ht="20.100000000000001" customHeight="1" x14ac:dyDescent="0.15">
      <c r="A311" s="193"/>
      <c r="B311" s="193"/>
      <c r="C311" s="194"/>
      <c r="D311" s="195" t="s">
        <v>171</v>
      </c>
      <c r="E311" s="146" t="s">
        <v>41</v>
      </c>
      <c r="F311" s="146"/>
      <c r="G311" s="146"/>
      <c r="H311" s="146"/>
      <c r="I311" s="146"/>
      <c r="J311" s="146"/>
      <c r="K311" s="146"/>
      <c r="L311" s="146"/>
      <c r="M311" s="146"/>
      <c r="N311" s="146"/>
      <c r="O311" s="146"/>
      <c r="P311" s="146"/>
      <c r="Q311" s="146"/>
      <c r="R311" s="146"/>
      <c r="S311" s="146"/>
      <c r="T311" s="146"/>
      <c r="V311" s="196"/>
      <c r="W311" s="146"/>
    </row>
    <row r="312" spans="1:23" s="134" customFormat="1" ht="20.100000000000001" customHeight="1" x14ac:dyDescent="0.15">
      <c r="A312" s="28"/>
      <c r="B312" s="28"/>
      <c r="C312" s="38"/>
      <c r="D312" s="195" t="s">
        <v>172</v>
      </c>
      <c r="E312" s="146" t="s">
        <v>42</v>
      </c>
      <c r="F312" s="146"/>
      <c r="G312" s="146"/>
      <c r="H312" s="146"/>
      <c r="I312" s="146"/>
      <c r="J312" s="146"/>
      <c r="K312" s="146"/>
      <c r="L312" s="146"/>
      <c r="M312" s="146"/>
      <c r="N312" s="146"/>
      <c r="O312" s="146"/>
      <c r="P312" s="146"/>
      <c r="Q312" s="146"/>
      <c r="R312" s="146"/>
      <c r="S312" s="146"/>
      <c r="T312" s="146"/>
      <c r="V312" s="111"/>
      <c r="W312" s="108"/>
    </row>
    <row r="313" spans="1:23" s="134" customFormat="1" ht="20.100000000000001" customHeight="1" x14ac:dyDescent="0.15">
      <c r="A313" s="28"/>
      <c r="B313" s="28"/>
      <c r="C313" s="38"/>
      <c r="D313" s="195" t="s">
        <v>173</v>
      </c>
      <c r="E313" s="146" t="s">
        <v>43</v>
      </c>
      <c r="F313" s="146"/>
      <c r="G313" s="146"/>
      <c r="H313" s="146"/>
      <c r="I313" s="146"/>
      <c r="J313" s="146"/>
      <c r="K313" s="146"/>
      <c r="L313" s="146"/>
      <c r="M313" s="146"/>
      <c r="N313" s="146"/>
      <c r="O313" s="146"/>
      <c r="P313" s="146"/>
      <c r="Q313" s="146"/>
      <c r="R313" s="146"/>
      <c r="S313" s="146"/>
      <c r="T313" s="146"/>
      <c r="V313" s="111"/>
      <c r="W313" s="108"/>
    </row>
    <row r="314" spans="1:23" s="27" customFormat="1" ht="15.75" customHeight="1" x14ac:dyDescent="0.15">
      <c r="A314" s="2"/>
      <c r="B314" s="2"/>
      <c r="C314" s="14"/>
      <c r="D314" s="167"/>
      <c r="E314" s="167"/>
      <c r="F314" s="167"/>
      <c r="G314" s="167"/>
      <c r="H314" s="167"/>
      <c r="I314" s="281"/>
      <c r="J314" s="281"/>
      <c r="K314" s="281"/>
      <c r="L314" s="281"/>
      <c r="M314" s="281"/>
      <c r="N314" s="281"/>
      <c r="O314" s="167"/>
      <c r="P314" s="15"/>
      <c r="Q314" s="15"/>
      <c r="R314" s="15"/>
      <c r="S314" s="24"/>
      <c r="T314" s="15"/>
      <c r="U314" s="15"/>
      <c r="V314" s="16"/>
    </row>
  </sheetData>
  <sheetProtection algorithmName="SHA-512" hashValue="xzKNynA+WtZosQyhWaFciV9Xnwv9JNVXq+UlbgEyDXP6cdUAdcyjsCjajH1Iy4s0esDGMl511ATC9u2DXaHPHw==" saltValue="LH/sZ7haBMGOHUJZkfFOpw==" spinCount="100000" sheet="1" objects="1" scenarios="1"/>
  <dataConsolidate/>
  <mergeCells count="303">
    <mergeCell ref="E206:K206"/>
    <mergeCell ref="L206:M206"/>
    <mergeCell ref="E207:K207"/>
    <mergeCell ref="L207:M207"/>
    <mergeCell ref="F224:J224"/>
    <mergeCell ref="L224:M224"/>
    <mergeCell ref="L205:N205"/>
    <mergeCell ref="L208:M208"/>
    <mergeCell ref="C243:I243"/>
    <mergeCell ref="L228:M228"/>
    <mergeCell ref="L229:M229"/>
    <mergeCell ref="L210:M210"/>
    <mergeCell ref="E213:K213"/>
    <mergeCell ref="F225:J225"/>
    <mergeCell ref="F226:J226"/>
    <mergeCell ref="F227:J227"/>
    <mergeCell ref="F228:J228"/>
    <mergeCell ref="F229:J229"/>
    <mergeCell ref="F230:J230"/>
    <mergeCell ref="F231:J231"/>
    <mergeCell ref="L211:M211"/>
    <mergeCell ref="L212:M212"/>
    <mergeCell ref="L222:M222"/>
    <mergeCell ref="E210:K210"/>
    <mergeCell ref="E237:K237"/>
    <mergeCell ref="E238:K238"/>
    <mergeCell ref="L226:M226"/>
    <mergeCell ref="L227:M227"/>
    <mergeCell ref="L231:M231"/>
    <mergeCell ref="D246:U246"/>
    <mergeCell ref="M247:P247"/>
    <mergeCell ref="Q247:R247"/>
    <mergeCell ref="S247:U247"/>
    <mergeCell ref="L237:M237"/>
    <mergeCell ref="L238:M238"/>
    <mergeCell ref="F232:J232"/>
    <mergeCell ref="F233:J233"/>
    <mergeCell ref="L234:M234"/>
    <mergeCell ref="L235:M235"/>
    <mergeCell ref="L236:M236"/>
    <mergeCell ref="L232:M232"/>
    <mergeCell ref="L233:M233"/>
    <mergeCell ref="E223:E233"/>
    <mergeCell ref="E234:K234"/>
    <mergeCell ref="E235:K235"/>
    <mergeCell ref="E236:K236"/>
    <mergeCell ref="F223:J223"/>
    <mergeCell ref="E211:K211"/>
    <mergeCell ref="E212:K212"/>
    <mergeCell ref="L225:M225"/>
    <mergeCell ref="L223:M223"/>
    <mergeCell ref="L213:M213"/>
    <mergeCell ref="L214:M214"/>
    <mergeCell ref="U1:V1"/>
    <mergeCell ref="I40:M40"/>
    <mergeCell ref="E14:H14"/>
    <mergeCell ref="I122:U122"/>
    <mergeCell ref="I77:U77"/>
    <mergeCell ref="I20:M20"/>
    <mergeCell ref="N20:U20"/>
    <mergeCell ref="I22:U22"/>
    <mergeCell ref="I24:U24"/>
    <mergeCell ref="I26:U26"/>
    <mergeCell ref="C60:H60"/>
    <mergeCell ref="I73:U73"/>
    <mergeCell ref="J74:U74"/>
    <mergeCell ref="I71:U71"/>
    <mergeCell ref="I75:U75"/>
    <mergeCell ref="I28:U28"/>
    <mergeCell ref="I30:U30"/>
    <mergeCell ref="I32:U32"/>
    <mergeCell ref="I34:M34"/>
    <mergeCell ref="I118:M118"/>
    <mergeCell ref="N118:U118"/>
    <mergeCell ref="I120:M120"/>
    <mergeCell ref="I116:U116"/>
    <mergeCell ref="C109:H109"/>
    <mergeCell ref="I157:U157"/>
    <mergeCell ref="I155:U155"/>
    <mergeCell ref="I36:M36"/>
    <mergeCell ref="I112:U112"/>
    <mergeCell ref="N120:U120"/>
    <mergeCell ref="I114:U114"/>
    <mergeCell ref="I87:U87"/>
    <mergeCell ref="I81:U81"/>
    <mergeCell ref="N36:U36"/>
    <mergeCell ref="I63:M63"/>
    <mergeCell ref="E194:J194"/>
    <mergeCell ref="K196:N196"/>
    <mergeCell ref="S190:U190"/>
    <mergeCell ref="O190:R190"/>
    <mergeCell ref="K190:N190"/>
    <mergeCell ref="K194:N194"/>
    <mergeCell ref="K195:N195"/>
    <mergeCell ref="I187:M187"/>
    <mergeCell ref="E170:H170"/>
    <mergeCell ref="E171:H171"/>
    <mergeCell ref="E172:H172"/>
    <mergeCell ref="E195:J195"/>
    <mergeCell ref="E196:J196"/>
    <mergeCell ref="O173:P173"/>
    <mergeCell ref="E177:H177"/>
    <mergeCell ref="N177:P177"/>
    <mergeCell ref="Q177:V177"/>
    <mergeCell ref="K191:N191"/>
    <mergeCell ref="K192:N192"/>
    <mergeCell ref="K193:N193"/>
    <mergeCell ref="S171:U171"/>
    <mergeCell ref="S172:U172"/>
    <mergeCell ref="S173:U173"/>
    <mergeCell ref="E192:J192"/>
    <mergeCell ref="E193:J193"/>
    <mergeCell ref="S193:U193"/>
    <mergeCell ref="I69:M69"/>
    <mergeCell ref="N69:U69"/>
    <mergeCell ref="I83:M83"/>
    <mergeCell ref="N83:U83"/>
    <mergeCell ref="I85:M85"/>
    <mergeCell ref="N85:U85"/>
    <mergeCell ref="I79:U79"/>
    <mergeCell ref="J76:U76"/>
    <mergeCell ref="Q173:R173"/>
    <mergeCell ref="I171:K171"/>
    <mergeCell ref="I172:K172"/>
    <mergeCell ref="L171:N171"/>
    <mergeCell ref="O169:P169"/>
    <mergeCell ref="O170:P170"/>
    <mergeCell ref="I177:M177"/>
    <mergeCell ref="Q171:R171"/>
    <mergeCell ref="Q172:R172"/>
    <mergeCell ref="L172:N172"/>
    <mergeCell ref="O171:P171"/>
    <mergeCell ref="O172:P172"/>
    <mergeCell ref="J176:U176"/>
    <mergeCell ref="I175:M175"/>
    <mergeCell ref="C13:H13"/>
    <mergeCell ref="K197:N197"/>
    <mergeCell ref="D111:U111"/>
    <mergeCell ref="C166:H166"/>
    <mergeCell ref="C146:H146"/>
    <mergeCell ref="I149:M149"/>
    <mergeCell ref="I151:M151"/>
    <mergeCell ref="I159:M159"/>
    <mergeCell ref="I161:M161"/>
    <mergeCell ref="I185:M185"/>
    <mergeCell ref="I153:U153"/>
    <mergeCell ref="O191:R191"/>
    <mergeCell ref="S192:U192"/>
    <mergeCell ref="O194:R194"/>
    <mergeCell ref="O195:R195"/>
    <mergeCell ref="I38:U38"/>
    <mergeCell ref="S169:U169"/>
    <mergeCell ref="S170:U170"/>
    <mergeCell ref="Q169:R169"/>
    <mergeCell ref="Q170:R170"/>
    <mergeCell ref="I169:K169"/>
    <mergeCell ref="I170:K170"/>
    <mergeCell ref="L169:N169"/>
    <mergeCell ref="L170:N170"/>
    <mergeCell ref="L209:M209"/>
    <mergeCell ref="O192:R192"/>
    <mergeCell ref="O193:R193"/>
    <mergeCell ref="S196:U196"/>
    <mergeCell ref="O197:R197"/>
    <mergeCell ref="O196:R196"/>
    <mergeCell ref="E173:H173"/>
    <mergeCell ref="S194:U194"/>
    <mergeCell ref="I173:K173"/>
    <mergeCell ref="L173:N173"/>
    <mergeCell ref="O185:Q185"/>
    <mergeCell ref="C182:H182"/>
    <mergeCell ref="E186:H186"/>
    <mergeCell ref="O187:Q187"/>
    <mergeCell ref="E188:H188"/>
    <mergeCell ref="E208:K208"/>
    <mergeCell ref="E209:K209"/>
    <mergeCell ref="S195:U195"/>
    <mergeCell ref="S191:U191"/>
    <mergeCell ref="D190:J190"/>
    <mergeCell ref="E191:J191"/>
    <mergeCell ref="C202:H202"/>
    <mergeCell ref="S197:U197"/>
    <mergeCell ref="D197:J197"/>
    <mergeCell ref="E248:E250"/>
    <mergeCell ref="L248:L250"/>
    <mergeCell ref="M248:P250"/>
    <mergeCell ref="Q248:R250"/>
    <mergeCell ref="S248:U250"/>
    <mergeCell ref="E251:E265"/>
    <mergeCell ref="L251:L265"/>
    <mergeCell ref="M251:P251"/>
    <mergeCell ref="Q251:R251"/>
    <mergeCell ref="S251:U251"/>
    <mergeCell ref="M252:P265"/>
    <mergeCell ref="Q252:R265"/>
    <mergeCell ref="S252:U265"/>
    <mergeCell ref="F265:J265"/>
    <mergeCell ref="S297:U303"/>
    <mergeCell ref="G276:J276"/>
    <mergeCell ref="G277:J277"/>
    <mergeCell ref="G278:J278"/>
    <mergeCell ref="S266:U286"/>
    <mergeCell ref="G267:J267"/>
    <mergeCell ref="G268:J268"/>
    <mergeCell ref="G269:J269"/>
    <mergeCell ref="Q287:R295"/>
    <mergeCell ref="S287:U295"/>
    <mergeCell ref="F292:J292"/>
    <mergeCell ref="F287:J287"/>
    <mergeCell ref="G283:J283"/>
    <mergeCell ref="G284:J284"/>
    <mergeCell ref="G285:J285"/>
    <mergeCell ref="G286:J286"/>
    <mergeCell ref="M287:P295"/>
    <mergeCell ref="G282:J282"/>
    <mergeCell ref="F295:J295"/>
    <mergeCell ref="M266:P286"/>
    <mergeCell ref="Q266:R286"/>
    <mergeCell ref="F293:J293"/>
    <mergeCell ref="F288:J288"/>
    <mergeCell ref="F289:J289"/>
    <mergeCell ref="Q307:R307"/>
    <mergeCell ref="Q308:R308"/>
    <mergeCell ref="Q309:R309"/>
    <mergeCell ref="G301:J301"/>
    <mergeCell ref="G302:J302"/>
    <mergeCell ref="G303:J303"/>
    <mergeCell ref="G300:J300"/>
    <mergeCell ref="Q310:R310"/>
    <mergeCell ref="S296:U296"/>
    <mergeCell ref="M297:P303"/>
    <mergeCell ref="Q297:R303"/>
    <mergeCell ref="S310:U310"/>
    <mergeCell ref="E307:L310"/>
    <mergeCell ref="F305:J306"/>
    <mergeCell ref="E297:E306"/>
    <mergeCell ref="S304:U304"/>
    <mergeCell ref="S306:U306"/>
    <mergeCell ref="S307:U307"/>
    <mergeCell ref="S308:U308"/>
    <mergeCell ref="S309:U309"/>
    <mergeCell ref="S305:U305"/>
    <mergeCell ref="M308:P308"/>
    <mergeCell ref="M309:P309"/>
    <mergeCell ref="M310:P310"/>
    <mergeCell ref="F290:J290"/>
    <mergeCell ref="F291:J291"/>
    <mergeCell ref="F266:F286"/>
    <mergeCell ref="G266:J266"/>
    <mergeCell ref="G270:J270"/>
    <mergeCell ref="G271:J271"/>
    <mergeCell ref="G272:J272"/>
    <mergeCell ref="G273:J273"/>
    <mergeCell ref="G274:J274"/>
    <mergeCell ref="G275:J275"/>
    <mergeCell ref="M307:P307"/>
    <mergeCell ref="I314:N314"/>
    <mergeCell ref="M305:P305"/>
    <mergeCell ref="F248:J248"/>
    <mergeCell ref="F249:J249"/>
    <mergeCell ref="F250:J250"/>
    <mergeCell ref="F251:J251"/>
    <mergeCell ref="F252:J252"/>
    <mergeCell ref="F253:J253"/>
    <mergeCell ref="F254:J254"/>
    <mergeCell ref="F255:J255"/>
    <mergeCell ref="F256:J256"/>
    <mergeCell ref="F257:J257"/>
    <mergeCell ref="F258:J258"/>
    <mergeCell ref="F259:J259"/>
    <mergeCell ref="F260:J260"/>
    <mergeCell ref="F261:J261"/>
    <mergeCell ref="F262:J262"/>
    <mergeCell ref="F263:J263"/>
    <mergeCell ref="F294:J294"/>
    <mergeCell ref="E296:J296"/>
    <mergeCell ref="M296:P296"/>
    <mergeCell ref="F297:F303"/>
    <mergeCell ref="F264:J264"/>
    <mergeCell ref="E266:E295"/>
    <mergeCell ref="L215:M215"/>
    <mergeCell ref="L216:M216"/>
    <mergeCell ref="L217:M217"/>
    <mergeCell ref="L218:M218"/>
    <mergeCell ref="L219:M219"/>
    <mergeCell ref="L221:M221"/>
    <mergeCell ref="Q305:R305"/>
    <mergeCell ref="Q296:R296"/>
    <mergeCell ref="L230:M230"/>
    <mergeCell ref="L220:M220"/>
    <mergeCell ref="K305:K306"/>
    <mergeCell ref="L305:L306"/>
    <mergeCell ref="G297:J297"/>
    <mergeCell ref="G298:J298"/>
    <mergeCell ref="G299:J299"/>
    <mergeCell ref="M304:P304"/>
    <mergeCell ref="Q304:R304"/>
    <mergeCell ref="F304:J304"/>
    <mergeCell ref="M306:P306"/>
    <mergeCell ref="Q306:R306"/>
    <mergeCell ref="G279:J279"/>
    <mergeCell ref="G280:J280"/>
    <mergeCell ref="G281:J281"/>
  </mergeCells>
  <phoneticPr fontId="5"/>
  <conditionalFormatting sqref="I20:M20">
    <cfRule type="expression" dxfId="103" priority="104" stopIfTrue="1">
      <formula>ISBLANK($I20)</formula>
    </cfRule>
  </conditionalFormatting>
  <conditionalFormatting sqref="I22:U22">
    <cfRule type="expression" dxfId="102" priority="103" stopIfTrue="1">
      <formula>AND(I22&lt;&gt;"", OR(ISERROR(FIND("@"&amp;LEFT(I22,3)&amp;"@", 都道府県3))=FALSE, ISERROR(FIND("@"&amp;LEFT(I22,4)&amp;"@",都道府県4))=FALSE))=FALSE</formula>
    </cfRule>
  </conditionalFormatting>
  <conditionalFormatting sqref="I24:U24">
    <cfRule type="expression" dxfId="101" priority="102" stopIfTrue="1">
      <formula>ISBLANK($I24)</formula>
    </cfRule>
  </conditionalFormatting>
  <conditionalFormatting sqref="I26:U26">
    <cfRule type="expression" dxfId="100" priority="101" stopIfTrue="1">
      <formula>ISBLANK($I26)</formula>
    </cfRule>
  </conditionalFormatting>
  <conditionalFormatting sqref="I28:U28">
    <cfRule type="expression" dxfId="99" priority="100" stopIfTrue="1">
      <formula>ISBLANK($I28)</formula>
    </cfRule>
  </conditionalFormatting>
  <conditionalFormatting sqref="I30:U30">
    <cfRule type="expression" dxfId="98" priority="99" stopIfTrue="1">
      <formula>ISBLANK($I30)</formula>
    </cfRule>
  </conditionalFormatting>
  <conditionalFormatting sqref="I32:U32">
    <cfRule type="expression" dxfId="97" priority="98" stopIfTrue="1">
      <formula>ISBLANK($I32)</formula>
    </cfRule>
  </conditionalFormatting>
  <conditionalFormatting sqref="I34:M34">
    <cfRule type="expression" dxfId="96" priority="97" stopIfTrue="1">
      <formula>NOT(AND(I34&lt;&gt;"",ISNUMBER(VALUE(SUBSTITUTE(I34,"-","")))))</formula>
    </cfRule>
  </conditionalFormatting>
  <conditionalFormatting sqref="I36:M36">
    <cfRule type="expression" dxfId="95" priority="96" stopIfTrue="1">
      <formula>NOT(AND(I36&lt;&gt;"",ISNUMBER(VALUE(SUBSTITUTE(I36,"-","")))))</formula>
    </cfRule>
  </conditionalFormatting>
  <conditionalFormatting sqref="I38:U38">
    <cfRule type="expression" dxfId="94" priority="95" stopIfTrue="1">
      <formula>ISBLANK($I38)</formula>
    </cfRule>
  </conditionalFormatting>
  <conditionalFormatting sqref="I40:M40">
    <cfRule type="expression" dxfId="93" priority="94" stopIfTrue="1">
      <formula>AND($I40&lt;&gt;"一致する", $I40&lt;&gt;"一致しない")</formula>
    </cfRule>
  </conditionalFormatting>
  <conditionalFormatting sqref="I63:M63">
    <cfRule type="expression" dxfId="92" priority="93" stopIfTrue="1">
      <formula>AND(I63&lt;&gt;"しない", I63&lt;&gt;"する")</formula>
    </cfRule>
  </conditionalFormatting>
  <conditionalFormatting sqref="I69:M69">
    <cfRule type="expression" dxfId="91" priority="92" stopIfTrue="1">
      <formula>OR(AND($I63="する",ISBLANK($I69)),AND($I63="しない",NOT(ISBLANK($I69))))</formula>
    </cfRule>
  </conditionalFormatting>
  <conditionalFormatting sqref="I71:U71">
    <cfRule type="expression" dxfId="90" priority="91" stopIfTrue="1">
      <formula>OR(AND($I63="する",AND(I71&lt;&gt;"", OR(ISERROR(FIND("@"&amp;LEFT(I71,3)&amp;"@", 都道府県3))=FALSE, ISERROR(FIND("@"&amp;LEFT(I71,4)&amp;"@",都道府県4))=FALSE))=FALSE),AND($I63="しない",NOT(ISBLANK($I71))))</formula>
    </cfRule>
  </conditionalFormatting>
  <conditionalFormatting sqref="I73:U73">
    <cfRule type="expression" dxfId="89" priority="90" stopIfTrue="1">
      <formula>OR(AND($I63="する",ISBLANK($I73)),AND($I63="しない",NOT(ISBLANK($I73))))</formula>
    </cfRule>
  </conditionalFormatting>
  <conditionalFormatting sqref="I75:U75">
    <cfRule type="expression" dxfId="88" priority="89" stopIfTrue="1">
      <formula>OR(AND($I63="する",ISBLANK($I75)),AND($I63="しない",NOT(ISBLANK($I75))))</formula>
    </cfRule>
  </conditionalFormatting>
  <conditionalFormatting sqref="I77:U77">
    <cfRule type="expression" dxfId="87" priority="88" stopIfTrue="1">
      <formula>OR(AND($I63="する",ISBLANK($I77)),AND($I63="しない",NOT(ISBLANK($I77))))</formula>
    </cfRule>
  </conditionalFormatting>
  <conditionalFormatting sqref="I79:U79">
    <cfRule type="expression" dxfId="86" priority="87" stopIfTrue="1">
      <formula>OR(AND($I63="する",ISBLANK($I79)),AND($I63="しない",NOT(ISBLANK($I79))))</formula>
    </cfRule>
  </conditionalFormatting>
  <conditionalFormatting sqref="I81:U81">
    <cfRule type="expression" dxfId="85" priority="86" stopIfTrue="1">
      <formula>OR(AND($I63="する",ISBLANK($I81)),AND($I63="しない",NOT(ISBLANK($I81))))</formula>
    </cfRule>
  </conditionalFormatting>
  <conditionalFormatting sqref="I83:M83">
    <cfRule type="expression" dxfId="84" priority="85" stopIfTrue="1">
      <formula>OR(AND($I63="する",NOT(AND(I83&lt;&gt;"",ISNUMBER(VALUE(SUBSTITUTE(I83,"-","")))))), AND($I63="しない",NOT(ISBLANK($I83))))</formula>
    </cfRule>
  </conditionalFormatting>
  <conditionalFormatting sqref="I85:M85">
    <cfRule type="expression" dxfId="83" priority="84" stopIfTrue="1">
      <formula>OR(AND($I63="する",NOT(AND(I85&lt;&gt;"",ISNUMBER(VALUE(SUBSTITUTE(I85,"-","")))))), AND($I63="しない",NOT(ISBLANK($I85))))</formula>
    </cfRule>
  </conditionalFormatting>
  <conditionalFormatting sqref="I87:U87">
    <cfRule type="expression" dxfId="82" priority="83" stopIfTrue="1">
      <formula>OR(AND($I63="する",ISBLANK($I87)),AND($I63="しない",NOT(ISBLANK($I87))))</formula>
    </cfRule>
  </conditionalFormatting>
  <conditionalFormatting sqref="I112:U112">
    <cfRule type="expression" dxfId="81" priority="82" stopIfTrue="1">
      <formula>ISBLANK($I112)</formula>
    </cfRule>
  </conditionalFormatting>
  <conditionalFormatting sqref="I114:U114">
    <cfRule type="expression" dxfId="80" priority="81" stopIfTrue="1">
      <formula>ISBLANK($I114)</formula>
    </cfRule>
  </conditionalFormatting>
  <conditionalFormatting sqref="I116:U116">
    <cfRule type="expression" dxfId="79" priority="80" stopIfTrue="1">
      <formula>ISBLANK($I116)</formula>
    </cfRule>
  </conditionalFormatting>
  <conditionalFormatting sqref="I118:M118">
    <cfRule type="expression" dxfId="78" priority="79" stopIfTrue="1">
      <formula>OR(ISBLANK(I118), AND(I118&lt;&gt;"",NOT(ISNUMBER(VALUE(SUBSTITUTE(I118,"-",""))))))</formula>
    </cfRule>
  </conditionalFormatting>
  <conditionalFormatting sqref="I120:M120">
    <cfRule type="expression" dxfId="77" priority="78" stopIfTrue="1">
      <formula>OR(ISBLANK(I120), AND(I120&lt;&gt;"",NOT(ISNUMBER(VALUE(SUBSTITUTE(I120,"-",""))))))</formula>
    </cfRule>
  </conditionalFormatting>
  <conditionalFormatting sqref="I122:U122">
    <cfRule type="expression" dxfId="76" priority="77" stopIfTrue="1">
      <formula>ISBLANK(I122)</formula>
    </cfRule>
  </conditionalFormatting>
  <conditionalFormatting sqref="I149:M149">
    <cfRule type="expression" dxfId="75" priority="76" stopIfTrue="1">
      <formula>AND(I149&lt;&gt;"しない", I149&lt;&gt;"する")</formula>
    </cfRule>
  </conditionalFormatting>
  <conditionalFormatting sqref="I151:M151">
    <cfRule type="expression" dxfId="74" priority="75" stopIfTrue="1">
      <formula>AND($I149="する",ISBLANK($I151))</formula>
    </cfRule>
  </conditionalFormatting>
  <conditionalFormatting sqref="I153:U153">
    <cfRule type="expression" dxfId="73" priority="74" stopIfTrue="1">
      <formula>AND($I149="する",ISBLANK($I153))</formula>
    </cfRule>
  </conditionalFormatting>
  <conditionalFormatting sqref="I157:U157">
    <cfRule type="expression" dxfId="72" priority="73" stopIfTrue="1">
      <formula>AND($I149="する",ISBLANK($I157))</formula>
    </cfRule>
  </conditionalFormatting>
  <conditionalFormatting sqref="I159:M159">
    <cfRule type="expression" dxfId="71" priority="72" stopIfTrue="1">
      <formula>AND($I149="する",NOT(AND(I159&lt;&gt;"",ISNUMBER(VALUE(SUBSTITUTE(I159,"-",""))))))</formula>
    </cfRule>
  </conditionalFormatting>
  <conditionalFormatting sqref="I161:M161">
    <cfRule type="expression" dxfId="70" priority="71" stopIfTrue="1">
      <formula>AND($I149="する",AND(I161&lt;&gt;"",NOT(ISNUMBER(VALUE(SUBSTITUTE(I161,"-",""))))))</formula>
    </cfRule>
  </conditionalFormatting>
  <conditionalFormatting sqref="I175:M175">
    <cfRule type="expression" dxfId="69" priority="70" stopIfTrue="1">
      <formula>ISBLANK($I175)</formula>
    </cfRule>
  </conditionalFormatting>
  <conditionalFormatting sqref="I177:M177">
    <cfRule type="expression" dxfId="68" priority="69" stopIfTrue="1">
      <formula>ISBLANK($I177)</formula>
    </cfRule>
  </conditionalFormatting>
  <conditionalFormatting sqref="K248">
    <cfRule type="expression" dxfId="67" priority="68" stopIfTrue="1">
      <formula>希望&lt;&gt;0</formula>
    </cfRule>
  </conditionalFormatting>
  <conditionalFormatting sqref="K249">
    <cfRule type="expression" dxfId="66" priority="67" stopIfTrue="1">
      <formula>希望&lt;&gt;0</formula>
    </cfRule>
  </conditionalFormatting>
  <conditionalFormatting sqref="K250">
    <cfRule type="expression" dxfId="65" priority="66" stopIfTrue="1">
      <formula>希望&lt;&gt;0</formula>
    </cfRule>
  </conditionalFormatting>
  <conditionalFormatting sqref="K251">
    <cfRule type="expression" dxfId="64" priority="65" stopIfTrue="1">
      <formula>希望&lt;&gt;0</formula>
    </cfRule>
  </conditionalFormatting>
  <conditionalFormatting sqref="K252">
    <cfRule type="expression" dxfId="63" priority="64" stopIfTrue="1">
      <formula>希望&lt;&gt;0</formula>
    </cfRule>
  </conditionalFormatting>
  <conditionalFormatting sqref="K253">
    <cfRule type="expression" dxfId="62" priority="63" stopIfTrue="1">
      <formula>希望&lt;&gt;0</formula>
    </cfRule>
  </conditionalFormatting>
  <conditionalFormatting sqref="K254">
    <cfRule type="expression" dxfId="61" priority="62" stopIfTrue="1">
      <formula>希望&lt;&gt;0</formula>
    </cfRule>
  </conditionalFormatting>
  <conditionalFormatting sqref="K255">
    <cfRule type="expression" dxfId="60" priority="61" stopIfTrue="1">
      <formula>希望&lt;&gt;0</formula>
    </cfRule>
  </conditionalFormatting>
  <conditionalFormatting sqref="K256">
    <cfRule type="expression" dxfId="59" priority="60" stopIfTrue="1">
      <formula>希望&lt;&gt;0</formula>
    </cfRule>
  </conditionalFormatting>
  <conditionalFormatting sqref="K257">
    <cfRule type="expression" dxfId="58" priority="59" stopIfTrue="1">
      <formula>希望&lt;&gt;0</formula>
    </cfRule>
  </conditionalFormatting>
  <conditionalFormatting sqref="K258">
    <cfRule type="expression" dxfId="57" priority="58" stopIfTrue="1">
      <formula>希望&lt;&gt;0</formula>
    </cfRule>
  </conditionalFormatting>
  <conditionalFormatting sqref="K259">
    <cfRule type="expression" dxfId="56" priority="57" stopIfTrue="1">
      <formula>希望&lt;&gt;0</formula>
    </cfRule>
  </conditionalFormatting>
  <conditionalFormatting sqref="K260">
    <cfRule type="expression" dxfId="55" priority="56" stopIfTrue="1">
      <formula>希望&lt;&gt;0</formula>
    </cfRule>
  </conditionalFormatting>
  <conditionalFormatting sqref="K261">
    <cfRule type="expression" dxfId="54" priority="55" stopIfTrue="1">
      <formula>希望&lt;&gt;0</formula>
    </cfRule>
  </conditionalFormatting>
  <conditionalFormatting sqref="K262">
    <cfRule type="expression" dxfId="53" priority="54" stopIfTrue="1">
      <formula>希望&lt;&gt;0</formula>
    </cfRule>
  </conditionalFormatting>
  <conditionalFormatting sqref="K263">
    <cfRule type="expression" dxfId="52" priority="53" stopIfTrue="1">
      <formula>希望&lt;&gt;0</formula>
    </cfRule>
  </conditionalFormatting>
  <conditionalFormatting sqref="K264">
    <cfRule type="expression" dxfId="51" priority="52" stopIfTrue="1">
      <formula>希望&lt;&gt;0</formula>
    </cfRule>
  </conditionalFormatting>
  <conditionalFormatting sqref="K265">
    <cfRule type="expression" dxfId="50" priority="51" stopIfTrue="1">
      <formula>希望&lt;&gt;0</formula>
    </cfRule>
  </conditionalFormatting>
  <conditionalFormatting sqref="K266">
    <cfRule type="expression" dxfId="49" priority="50" stopIfTrue="1">
      <formula>希望&lt;&gt;0</formula>
    </cfRule>
  </conditionalFormatting>
  <conditionalFormatting sqref="K267">
    <cfRule type="expression" dxfId="48" priority="49" stopIfTrue="1">
      <formula>希望&lt;&gt;0</formula>
    </cfRule>
  </conditionalFormatting>
  <conditionalFormatting sqref="K268">
    <cfRule type="expression" dxfId="47" priority="48" stopIfTrue="1">
      <formula>希望&lt;&gt;0</formula>
    </cfRule>
  </conditionalFormatting>
  <conditionalFormatting sqref="K269">
    <cfRule type="expression" dxfId="46" priority="47" stopIfTrue="1">
      <formula>希望&lt;&gt;0</formula>
    </cfRule>
  </conditionalFormatting>
  <conditionalFormatting sqref="K270">
    <cfRule type="expression" dxfId="45" priority="46" stopIfTrue="1">
      <formula>希望&lt;&gt;0</formula>
    </cfRule>
  </conditionalFormatting>
  <conditionalFormatting sqref="K271">
    <cfRule type="expression" dxfId="44" priority="45" stopIfTrue="1">
      <formula>希望&lt;&gt;0</formula>
    </cfRule>
  </conditionalFormatting>
  <conditionalFormatting sqref="K272">
    <cfRule type="expression" dxfId="43" priority="44" stopIfTrue="1">
      <formula>希望&lt;&gt;0</formula>
    </cfRule>
  </conditionalFormatting>
  <conditionalFormatting sqref="K273">
    <cfRule type="expression" dxfId="42" priority="43" stopIfTrue="1">
      <formula>希望&lt;&gt;0</formula>
    </cfRule>
  </conditionalFormatting>
  <conditionalFormatting sqref="K274">
    <cfRule type="expression" dxfId="41" priority="42" stopIfTrue="1">
      <formula>希望&lt;&gt;0</formula>
    </cfRule>
  </conditionalFormatting>
  <conditionalFormatting sqref="K275">
    <cfRule type="expression" dxfId="40" priority="41" stopIfTrue="1">
      <formula>希望&lt;&gt;0</formula>
    </cfRule>
  </conditionalFormatting>
  <conditionalFormatting sqref="K276">
    <cfRule type="expression" dxfId="39" priority="40" stopIfTrue="1">
      <formula>希望&lt;&gt;0</formula>
    </cfRule>
  </conditionalFormatting>
  <conditionalFormatting sqref="K277">
    <cfRule type="expression" dxfId="38" priority="39" stopIfTrue="1">
      <formula>希望&lt;&gt;0</formula>
    </cfRule>
  </conditionalFormatting>
  <conditionalFormatting sqref="K278">
    <cfRule type="expression" dxfId="37" priority="38" stopIfTrue="1">
      <formula>希望&lt;&gt;0</formula>
    </cfRule>
  </conditionalFormatting>
  <conditionalFormatting sqref="K279">
    <cfRule type="expression" dxfId="36" priority="37" stopIfTrue="1">
      <formula>希望&lt;&gt;0</formula>
    </cfRule>
  </conditionalFormatting>
  <conditionalFormatting sqref="K280">
    <cfRule type="expression" dxfId="35" priority="36" stopIfTrue="1">
      <formula>希望&lt;&gt;0</formula>
    </cfRule>
  </conditionalFormatting>
  <conditionalFormatting sqref="K281">
    <cfRule type="expression" dxfId="34" priority="35" stopIfTrue="1">
      <formula>希望&lt;&gt;0</formula>
    </cfRule>
  </conditionalFormatting>
  <conditionalFormatting sqref="K282">
    <cfRule type="expression" dxfId="33" priority="34" stopIfTrue="1">
      <formula>希望&lt;&gt;0</formula>
    </cfRule>
  </conditionalFormatting>
  <conditionalFormatting sqref="K283">
    <cfRule type="expression" dxfId="32" priority="33" stopIfTrue="1">
      <formula>希望&lt;&gt;0</formula>
    </cfRule>
  </conditionalFormatting>
  <conditionalFormatting sqref="K284">
    <cfRule type="expression" dxfId="31" priority="32" stopIfTrue="1">
      <formula>希望&lt;&gt;0</formula>
    </cfRule>
  </conditionalFormatting>
  <conditionalFormatting sqref="K285">
    <cfRule type="expression" dxfId="30" priority="31" stopIfTrue="1">
      <formula>希望&lt;&gt;0</formula>
    </cfRule>
  </conditionalFormatting>
  <conditionalFormatting sqref="K286">
    <cfRule type="expression" dxfId="29" priority="30" stopIfTrue="1">
      <formula>希望&lt;&gt;0</formula>
    </cfRule>
  </conditionalFormatting>
  <conditionalFormatting sqref="K287">
    <cfRule type="expression" dxfId="28" priority="29" stopIfTrue="1">
      <formula>希望&lt;&gt;0</formula>
    </cfRule>
  </conditionalFormatting>
  <conditionalFormatting sqref="K288">
    <cfRule type="expression" dxfId="27" priority="28" stopIfTrue="1">
      <formula>希望&lt;&gt;0</formula>
    </cfRule>
  </conditionalFormatting>
  <conditionalFormatting sqref="K289">
    <cfRule type="expression" dxfId="26" priority="27" stopIfTrue="1">
      <formula>希望&lt;&gt;0</formula>
    </cfRule>
  </conditionalFormatting>
  <conditionalFormatting sqref="K290">
    <cfRule type="expression" dxfId="25" priority="26" stopIfTrue="1">
      <formula>希望&lt;&gt;0</formula>
    </cfRule>
  </conditionalFormatting>
  <conditionalFormatting sqref="K291">
    <cfRule type="expression" dxfId="24" priority="25" stopIfTrue="1">
      <formula>希望&lt;&gt;0</formula>
    </cfRule>
  </conditionalFormatting>
  <conditionalFormatting sqref="K292">
    <cfRule type="expression" dxfId="23" priority="24" stopIfTrue="1">
      <formula>希望&lt;&gt;0</formula>
    </cfRule>
  </conditionalFormatting>
  <conditionalFormatting sqref="K293">
    <cfRule type="expression" dxfId="22" priority="23" stopIfTrue="1">
      <formula>希望&lt;&gt;0</formula>
    </cfRule>
  </conditionalFormatting>
  <conditionalFormatting sqref="K294">
    <cfRule type="expression" dxfId="21" priority="22" stopIfTrue="1">
      <formula>希望&lt;&gt;0</formula>
    </cfRule>
  </conditionalFormatting>
  <conditionalFormatting sqref="K295">
    <cfRule type="expression" dxfId="20" priority="21" stopIfTrue="1">
      <formula>希望&lt;&gt;0</formula>
    </cfRule>
  </conditionalFormatting>
  <conditionalFormatting sqref="K296">
    <cfRule type="expression" dxfId="19" priority="20" stopIfTrue="1">
      <formula>希望&lt;&gt;0</formula>
    </cfRule>
  </conditionalFormatting>
  <conditionalFormatting sqref="K297">
    <cfRule type="expression" dxfId="18" priority="19" stopIfTrue="1">
      <formula>希望&lt;&gt;0</formula>
    </cfRule>
  </conditionalFormatting>
  <conditionalFormatting sqref="K298">
    <cfRule type="expression" dxfId="17" priority="18" stopIfTrue="1">
      <formula>希望&lt;&gt;0</formula>
    </cfRule>
  </conditionalFormatting>
  <conditionalFormatting sqref="K299">
    <cfRule type="expression" dxfId="16" priority="17" stopIfTrue="1">
      <formula>希望&lt;&gt;0</formula>
    </cfRule>
  </conditionalFormatting>
  <conditionalFormatting sqref="K300">
    <cfRule type="expression" dxfId="15" priority="16" stopIfTrue="1">
      <formula>希望&lt;&gt;0</formula>
    </cfRule>
  </conditionalFormatting>
  <conditionalFormatting sqref="K301">
    <cfRule type="expression" dxfId="14" priority="15" stopIfTrue="1">
      <formula>希望&lt;&gt;0</formula>
    </cfRule>
  </conditionalFormatting>
  <conditionalFormatting sqref="K302">
    <cfRule type="expression" dxfId="13" priority="14" stopIfTrue="1">
      <formula>希望&lt;&gt;0</formula>
    </cfRule>
  </conditionalFormatting>
  <conditionalFormatting sqref="K303">
    <cfRule type="expression" dxfId="12" priority="13" stopIfTrue="1">
      <formula>希望&lt;&gt;0</formula>
    </cfRule>
  </conditionalFormatting>
  <conditionalFormatting sqref="K304">
    <cfRule type="expression" dxfId="11" priority="12" stopIfTrue="1">
      <formula>希望&lt;&gt;0</formula>
    </cfRule>
  </conditionalFormatting>
  <conditionalFormatting sqref="K305:K306">
    <cfRule type="expression" dxfId="10" priority="11" stopIfTrue="1">
      <formula>希望&lt;&gt;0</formula>
    </cfRule>
  </conditionalFormatting>
  <conditionalFormatting sqref="Q248:R250">
    <cfRule type="expression" dxfId="9" priority="10" stopIfTrue="1">
      <formula>AND(COUNTIF(K248:K250,"○")&gt;0, Q248="")</formula>
    </cfRule>
  </conditionalFormatting>
  <conditionalFormatting sqref="S248:U250">
    <cfRule type="expression" dxfId="8" priority="9" stopIfTrue="1">
      <formula>AND(COUNTIF(K248:K250,"○")&gt;0, S248="")</formula>
    </cfRule>
  </conditionalFormatting>
  <conditionalFormatting sqref="Q251:R251">
    <cfRule type="expression" dxfId="7" priority="8" stopIfTrue="1">
      <formula>AND(K251="○",Q251="")</formula>
    </cfRule>
  </conditionalFormatting>
  <conditionalFormatting sqref="S251:U251">
    <cfRule type="expression" dxfId="6" priority="7" stopIfTrue="1">
      <formula>AND(K251="○",S251="")</formula>
    </cfRule>
  </conditionalFormatting>
  <conditionalFormatting sqref="Q266:R286">
    <cfRule type="expression" dxfId="5" priority="6" stopIfTrue="1">
      <formula>AND(SUMPRODUCT((K266:K286&gt;="○")*(L266:L286="○"))&gt;0,Q266="")</formula>
    </cfRule>
  </conditionalFormatting>
  <conditionalFormatting sqref="S266:U286">
    <cfRule type="expression" dxfId="4" priority="5" stopIfTrue="1">
      <formula>AND(SUMPRODUCT((K266:K286&gt;="○")*(L266:L286="○"))&gt;0,S266="")</formula>
    </cfRule>
  </conditionalFormatting>
  <conditionalFormatting sqref="Q297:R303">
    <cfRule type="expression" dxfId="3" priority="4" stopIfTrue="1">
      <formula>AND(SUMPRODUCT((K297:K303&gt;="○")*(L297:L303="○"))&gt;0,Q297="")</formula>
    </cfRule>
  </conditionalFormatting>
  <conditionalFormatting sqref="S297:U303">
    <cfRule type="expression" dxfId="2" priority="3" stopIfTrue="1">
      <formula>AND(SUMPRODUCT((K297:K303&gt;="○")*(L297:L303="○"))&gt;0,S297="")</formula>
    </cfRule>
  </conditionalFormatting>
  <conditionalFormatting sqref="Q304:R304">
    <cfRule type="expression" dxfId="1" priority="2" stopIfTrue="1">
      <formula>AND(K304="○",ISBLANK(Q304))</formula>
    </cfRule>
  </conditionalFormatting>
  <conditionalFormatting sqref="S304:U304">
    <cfRule type="expression" dxfId="0" priority="1" stopIfTrue="1">
      <formula>AND(K304="○",ISBLANK(S304))</formula>
    </cfRule>
  </conditionalFormatting>
  <dataValidations count="217">
    <dataValidation type="whole" imeMode="halfAlpha" allowBlank="1" showInputMessage="1" showErrorMessage="1" error="7桁の数字を入力してください" sqref="I20:M20" xr:uid="{9990FF24-AF3D-42C5-BB48-169097D94050}">
      <formula1>0</formula1>
      <formula2>9999999</formula2>
    </dataValidation>
    <dataValidation errorStyle="warning" imeMode="hiragana" allowBlank="1" showInputMessage="1" showErrorMessage="1" sqref="I22:U22" xr:uid="{D395488E-30DD-4DAC-84A3-8EF2782A5BCC}"/>
    <dataValidation errorStyle="warning" imeMode="fullKatakana" allowBlank="1" showInputMessage="1" showErrorMessage="1" sqref="I24:U24" xr:uid="{68D26715-7BA6-440E-838D-E163A6D67C85}"/>
    <dataValidation errorStyle="warning" imeMode="hiragana" allowBlank="1" showInputMessage="1" showErrorMessage="1" sqref="I26:U26" xr:uid="{B6105DA5-2D05-4F25-AC62-5E265A20ECC9}"/>
    <dataValidation errorStyle="warning" imeMode="hiragana" allowBlank="1" showInputMessage="1" showErrorMessage="1" sqref="I28:U28" xr:uid="{CF11BE60-CA53-4E0F-8CF6-58E788ECF3CA}"/>
    <dataValidation errorStyle="warning" imeMode="fullKatakana" allowBlank="1" showInputMessage="1" showErrorMessage="1" sqref="I30:U30" xr:uid="{1E0B9D02-7360-44E8-BBD0-580BCACAD29F}"/>
    <dataValidation errorStyle="warning" imeMode="hiragana" allowBlank="1" showInputMessage="1" showErrorMessage="1" sqref="I32:U32" xr:uid="{E37619E3-5604-41D6-9678-EBFF7AD47AC3}"/>
    <dataValidation errorStyle="warning" imeMode="halfAlpha" allowBlank="1" showInputMessage="1" showErrorMessage="1" sqref="I34:M34" xr:uid="{752A4B86-A8E3-4AD2-B188-0F1307F5A25B}"/>
    <dataValidation errorStyle="warning" imeMode="halfAlpha" allowBlank="1" showInputMessage="1" showErrorMessage="1" sqref="I36:M36" xr:uid="{3896317A-6309-401C-90A0-2AC8AAF2DC7D}"/>
    <dataValidation errorStyle="warning" imeMode="halfAlpha" allowBlank="1" showInputMessage="1" showErrorMessage="1" sqref="I38:U38" xr:uid="{8A0663E8-BF57-46A4-8160-A77475414878}"/>
    <dataValidation type="list" imeMode="halfAlpha" allowBlank="1" showInputMessage="1" showErrorMessage="1" error="リストから選択してください" sqref="I40:M40" xr:uid="{A1D3AA01-A1BD-43D1-939E-84A950988956}">
      <formula1>"一致する,一致しない"</formula1>
    </dataValidation>
    <dataValidation type="list" imeMode="halfAlpha" allowBlank="1" showInputMessage="1" showErrorMessage="1" error="リストから選択してください" sqref="I63:M63" xr:uid="{1CB9EDD7-1EF8-4606-AD1A-A92F10A813BA}">
      <formula1>"しない,する"</formula1>
    </dataValidation>
    <dataValidation type="whole" imeMode="halfAlpha" allowBlank="1" showInputMessage="1" showErrorMessage="1" error="7桁の数字を入力してください" sqref="I69:M69" xr:uid="{975C1C0D-9DFF-4449-92B9-6F6F20F3DFAB}">
      <formula1>0</formula1>
      <formula2>9999999</formula2>
    </dataValidation>
    <dataValidation errorStyle="warning" imeMode="hiragana" allowBlank="1" showInputMessage="1" showErrorMessage="1" sqref="I71:U71" xr:uid="{5BDBE651-1327-4C92-BF47-CD359321E4E8}"/>
    <dataValidation errorStyle="warning" imeMode="fullKatakana" allowBlank="1" showInputMessage="1" showErrorMessage="1" sqref="I73:U73" xr:uid="{E5F8A0F0-B926-4EDA-87C9-3EFEEBCEA8F0}"/>
    <dataValidation errorStyle="warning" imeMode="hiragana" allowBlank="1" showInputMessage="1" showErrorMessage="1" sqref="I75:U75" xr:uid="{41D937C8-FD0B-4FCD-8783-04DBAF3FBE86}"/>
    <dataValidation errorStyle="warning" imeMode="hiragana" allowBlank="1" showInputMessage="1" showErrorMessage="1" sqref="I77:U77" xr:uid="{3C844408-3384-4C62-ACF7-1D4D42B7E768}"/>
    <dataValidation errorStyle="warning" imeMode="fullKatakana" allowBlank="1" showInputMessage="1" showErrorMessage="1" sqref="I79:U79" xr:uid="{DA21A0B8-4DC8-4221-AD43-1251FEF0CBF8}"/>
    <dataValidation errorStyle="warning" imeMode="hiragana" allowBlank="1" showInputMessage="1" showErrorMessage="1" sqref="I81:U81" xr:uid="{4187273B-4C52-475D-976C-82E7439CF9FD}"/>
    <dataValidation errorStyle="warning" imeMode="halfAlpha" allowBlank="1" showInputMessage="1" showErrorMessage="1" sqref="I83:M83" xr:uid="{BD0D2280-847C-43BC-A12E-BC6C81709A30}"/>
    <dataValidation errorStyle="warning" imeMode="halfAlpha" allowBlank="1" showInputMessage="1" showErrorMessage="1" sqref="I85:M85" xr:uid="{D9B57AF0-BFC1-40E3-90D6-AAD6AC3CBCA1}"/>
    <dataValidation errorStyle="warning" imeMode="halfAlpha" allowBlank="1" showInputMessage="1" showErrorMessage="1" sqref="I87:U87" xr:uid="{C91EA580-B1CB-4662-9B91-5A622815F9B8}"/>
    <dataValidation errorStyle="warning" imeMode="hiragana" allowBlank="1" showInputMessage="1" showErrorMessage="1" sqref="I112:U112" xr:uid="{E1BDB03C-6793-471D-955A-0035CBACC504}"/>
    <dataValidation errorStyle="warning" imeMode="fullKatakana" allowBlank="1" showInputMessage="1" showErrorMessage="1" sqref="I114:U114" xr:uid="{3D6DBCA3-1164-4202-93D3-2BF0501FAC95}"/>
    <dataValidation errorStyle="warning" imeMode="hiragana" allowBlank="1" showInputMessage="1" showErrorMessage="1" sqref="I116:U116" xr:uid="{50F48AF2-EA03-4760-868C-894AB23CFC52}"/>
    <dataValidation errorStyle="warning" imeMode="halfAlpha" allowBlank="1" showInputMessage="1" showErrorMessage="1" sqref="I118:M118" xr:uid="{D74EAAD7-A6BE-4E65-9DA9-E6F116AD3ACA}"/>
    <dataValidation errorStyle="warning" imeMode="halfAlpha" allowBlank="1" showInputMessage="1" showErrorMessage="1" sqref="I120:M120" xr:uid="{EF359BB2-D9D2-401C-8574-743FB40205AD}"/>
    <dataValidation errorStyle="warning" imeMode="halfAlpha" allowBlank="1" showInputMessage="1" showErrorMessage="1" sqref="I122:U122" xr:uid="{552318B2-7C32-484B-9910-36FF54AD12AF}"/>
    <dataValidation type="list" imeMode="halfAlpha" allowBlank="1" showInputMessage="1" showErrorMessage="1" error="リストから選択してください" sqref="I149:M149" xr:uid="{4A15FC90-35C8-4796-8BF3-66EA03DB12CA}">
      <formula1>"しない,する"</formula1>
    </dataValidation>
    <dataValidation type="whole" imeMode="halfAlpha" allowBlank="1" showInputMessage="1" showErrorMessage="1" error="7桁の数字を入力してください" sqref="I151:M151" xr:uid="{20C3433C-6325-48D8-9E52-1659A0BD167A}">
      <formula1>0</formula1>
      <formula2>9999999</formula2>
    </dataValidation>
    <dataValidation errorStyle="warning" imeMode="hiragana" allowBlank="1" showInputMessage="1" showErrorMessage="1" sqref="I153:U153" xr:uid="{8D168470-3848-46BC-8FF6-057E427DAB8E}"/>
    <dataValidation errorStyle="warning" imeMode="fullKatakana" allowBlank="1" showInputMessage="1" showErrorMessage="1" sqref="I155:U155" xr:uid="{3FB70397-7546-4FBE-8929-1192E622D2FD}"/>
    <dataValidation errorStyle="warning" imeMode="hiragana" allowBlank="1" showInputMessage="1" showErrorMessage="1" sqref="I157:U157" xr:uid="{B7B7A26E-6C15-42E8-85A9-B06DC61669E5}"/>
    <dataValidation errorStyle="warning" imeMode="halfAlpha" allowBlank="1" showInputMessage="1" showErrorMessage="1" sqref="I159:M159" xr:uid="{94A2650A-8F7F-4BE7-A133-B7517C8B50E2}"/>
    <dataValidation errorStyle="warning" imeMode="halfAlpha" allowBlank="1" showInputMessage="1" showErrorMessage="1" sqref="I161:M161" xr:uid="{C23BD23C-08E2-46A2-AAFC-FCE78AE78A42}"/>
    <dataValidation type="whole" imeMode="halfAlpha" allowBlank="1" showInputMessage="1" showErrorMessage="1" error="有効な数字を入力してください。10兆円以上になる場合は、9,999,999,999と入力してください" sqref="I170:K170" xr:uid="{BBCBA35F-E19D-40E4-92B8-0461AFB5A3F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0:N170" xr:uid="{A555AE60-4AE0-47A0-84B7-56532D3C6BA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0:R170" xr:uid="{075F97A1-EF37-4A46-B0F7-DE7F6AF6F88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1:K171" xr:uid="{0BBF8690-CF83-43E9-91CB-6B87AC3F204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1:N171" xr:uid="{DC3781AF-6652-4825-881B-3AE205D1215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1:R171" xr:uid="{5D1836DE-4B16-4741-A5A5-F58372E802B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2:K172" xr:uid="{36E87808-DC3D-47E2-B622-8266EF4574A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2:N172" xr:uid="{56AD4324-7FCE-413F-A317-21FFA62558F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2:R172" xr:uid="{E3D28286-B517-4B77-B464-0AF73DFA150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3:K173" xr:uid="{547E2D4B-32F7-4460-BDB8-E9280FCA71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173:N173" xr:uid="{81D5D635-7244-4960-9707-10E5D1BEF80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73:R173" xr:uid="{90A2FD90-531C-4A5F-985E-4965ED2C4162}">
      <formula1>-9999999999</formula1>
      <formula2>9999999999</formula2>
    </dataValidation>
    <dataValidation type="whole" imeMode="halfAlpha" allowBlank="1" showInputMessage="1" showErrorMessage="1" error="有効な数字を入力してください" sqref="I175:M175" xr:uid="{3A15DBA9-D26B-43AD-9D89-9F78373C5084}">
      <formula1>0</formula1>
      <formula2>9999999999</formula2>
    </dataValidation>
    <dataValidation type="whole" imeMode="halfAlpha" allowBlank="1" showInputMessage="1" showErrorMessage="1" error="有効な数字を入力してください" sqref="I177:M177" xr:uid="{219F6B67-1BAC-4B2F-83B2-E349360D66B2}">
      <formula1>0</formula1>
      <formula2>9999999999</formula2>
    </dataValidation>
    <dataValidation type="date" imeMode="halfAlpha" allowBlank="1" showInputMessage="1" showErrorMessage="1" error="有効な日付を入力してください" sqref="I185:M185" xr:uid="{99C7E037-4CBA-40FD-AE01-9CD80960BD58}">
      <formula1>92</formula1>
      <formula2>73415</formula2>
    </dataValidation>
    <dataValidation type="date" imeMode="halfAlpha" allowBlank="1" showInputMessage="1" showErrorMessage="1" error="有効な日付を入力してください" sqref="O185:Q185" xr:uid="{F51DB7A0-42E6-48E3-BE04-4B7AE05861E6}">
      <formula1>92</formula1>
      <formula2>73415</formula2>
    </dataValidation>
    <dataValidation type="date" imeMode="halfAlpha" allowBlank="1" showInputMessage="1" showErrorMessage="1" error="有効な日付を入力してください" sqref="I187:M187" xr:uid="{340FBD53-F651-4085-BED3-796462469E2D}">
      <formula1>92</formula1>
      <formula2>73415</formula2>
    </dataValidation>
    <dataValidation type="date" imeMode="halfAlpha" allowBlank="1" showInputMessage="1" showErrorMessage="1" error="有効な日付を入力してください" sqref="O187:Q187" xr:uid="{5FD5C99E-8545-45CE-99AD-557AE2066BA0}">
      <formula1>92</formula1>
      <formula2>73415</formula2>
    </dataValidation>
    <dataValidation type="whole" imeMode="halfAlpha" allowBlank="1" showInputMessage="1" showErrorMessage="1" error="有効な数字を入力してください。10兆円以上になる場合は、9,999,999,999と入力してください" sqref="K191:N191" xr:uid="{31D1725D-1629-4480-BDD2-577155F9FFB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1:R191" xr:uid="{B8B105BB-40D6-42CD-B89E-E621CD67867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1:U191" xr:uid="{2C6B0105-3C63-4EAD-B236-56D6EBEC970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2:N192" xr:uid="{5974A4D6-48C8-4DB6-BF56-0579A31B545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2:R192" xr:uid="{EB29A806-92FC-4A07-AE8A-AD385206F3B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2:U192" xr:uid="{072415E1-2A61-4E06-B2E8-976D263766A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3:N193" xr:uid="{BAE9C2F0-5308-4C9A-8B48-6392FC216DD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3:R193" xr:uid="{AA7B0B3C-ED6B-4C73-9D32-FC2CA43F416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3:U193" xr:uid="{F9B2ABEF-DBCE-4330-8956-65F277D2CDD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4:N194" xr:uid="{EB8C53EE-3F3C-4F9E-B811-723DD537DC9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4:R194" xr:uid="{626ABAFE-5909-4DB9-864B-DA41BC22189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4:U194" xr:uid="{B68A29C7-6A7A-4827-85E6-96BE872BFC3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5:N195" xr:uid="{6BC07A2E-9133-426D-A820-EAD1C660AC4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5:R195" xr:uid="{960AE088-E516-4214-BB7F-CD55BDBF625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5:U195" xr:uid="{CFE42383-7206-407F-B977-A9EAFAB4D97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196:N196" xr:uid="{3CEF7BE9-8FDF-4843-A256-CD771CF76B0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196:R196" xr:uid="{5CBACDA2-3D27-48D0-9993-52B3B65F4AE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196:U196" xr:uid="{02BDA207-C76C-4A35-8BA9-449157D4402B}">
      <formula1>-9999999999</formula1>
      <formula2>9999999999</formula2>
    </dataValidation>
    <dataValidation type="whole" imeMode="halfAlpha" allowBlank="1" showInputMessage="1" showErrorMessage="1" error="有効な数字を入力してください" sqref="L206:M206" xr:uid="{351D0B73-71C9-4FA1-8CA1-FF6317BB7C74}">
      <formula1>0</formula1>
      <formula2>9999999999</formula2>
    </dataValidation>
    <dataValidation type="whole" imeMode="halfAlpha" allowBlank="1" showInputMessage="1" showErrorMessage="1" error="有効な数字を入力してください" sqref="L207:M207" xr:uid="{410FF5FC-441F-4B5F-9DBF-687937D5FD1F}">
      <formula1>0</formula1>
      <formula2>9999999999</formula2>
    </dataValidation>
    <dataValidation type="whole" imeMode="halfAlpha" allowBlank="1" showInputMessage="1" showErrorMessage="1" error="有効な数字を入力してください" sqref="L208:M208" xr:uid="{26A4F520-5273-4E3C-99B4-8D304BA33EB4}">
      <formula1>0</formula1>
      <formula2>9999999999</formula2>
    </dataValidation>
    <dataValidation type="whole" imeMode="halfAlpha" allowBlank="1" showInputMessage="1" showErrorMessage="1" error="有効な数字を入力してください" sqref="L209:M209" xr:uid="{FEDA56FE-2F0D-46C4-BF4A-C155C12B2053}">
      <formula1>0</formula1>
      <formula2>9999999999</formula2>
    </dataValidation>
    <dataValidation type="whole" imeMode="halfAlpha" allowBlank="1" showInputMessage="1" showErrorMessage="1" error="有効な数字を入力してください" sqref="L210:M210" xr:uid="{E3FBA7F8-9646-41FA-AD6B-92037955A824}">
      <formula1>0</formula1>
      <formula2>9999999999</formula2>
    </dataValidation>
    <dataValidation type="whole" imeMode="halfAlpha" allowBlank="1" showInputMessage="1" showErrorMessage="1" error="有効な数字を入力してください" sqref="L211:M211" xr:uid="{3E693337-1070-4D0E-827D-46B629F45739}">
      <formula1>0</formula1>
      <formula2>9999999999</formula2>
    </dataValidation>
    <dataValidation type="whole" imeMode="halfAlpha" allowBlank="1" showInputMessage="1" showErrorMessage="1" error="有効な数字を入力してください" sqref="L212:M212" xr:uid="{8985CBAD-8951-4962-93AA-A54CEDF6C7F0}">
      <formula1>0</formula1>
      <formula2>9999999999</formula2>
    </dataValidation>
    <dataValidation type="whole" imeMode="halfAlpha" allowBlank="1" showInputMessage="1" showErrorMessage="1" error="有効な数字を入力してください" sqref="L213:M213" xr:uid="{288B1C20-6856-4EC1-BEB1-5D6D75F686AB}">
      <formula1>0</formula1>
      <formula2>9999999999</formula2>
    </dataValidation>
    <dataValidation type="whole" imeMode="halfAlpha" allowBlank="1" showInputMessage="1" showErrorMessage="1" error="有効な数字を入力してください" sqref="L214:M214" xr:uid="{FD513872-5A5B-4A08-A5C5-045287744376}">
      <formula1>0</formula1>
      <formula2>9999999999</formula2>
    </dataValidation>
    <dataValidation type="whole" imeMode="halfAlpha" allowBlank="1" showInputMessage="1" showErrorMessage="1" error="有効な数字を入力してください" sqref="L215:M215" xr:uid="{0869E263-75FF-49F6-B7E6-0F881B8FE653}">
      <formula1>0</formula1>
      <formula2>9999999999</formula2>
    </dataValidation>
    <dataValidation type="whole" imeMode="halfAlpha" allowBlank="1" showInputMessage="1" showErrorMessage="1" error="有効な数字を入力してください" sqref="L216:M216" xr:uid="{473B9B8C-8815-437F-B5E5-26591937F5B1}">
      <formula1>0</formula1>
      <formula2>9999999999</formula2>
    </dataValidation>
    <dataValidation type="whole" imeMode="halfAlpha" allowBlank="1" showInputMessage="1" showErrorMessage="1" error="有効な数字を入力してください" sqref="L217:M217" xr:uid="{A4991EF1-ACDD-4B48-8B0F-210E61B7FB44}">
      <formula1>0</formula1>
      <formula2>9999999999</formula2>
    </dataValidation>
    <dataValidation type="whole" imeMode="halfAlpha" allowBlank="1" showInputMessage="1" showErrorMessage="1" error="有効な数字を入力してください" sqref="L218:M218" xr:uid="{B880DC54-BCDF-43B4-9D53-3B70E37513F4}">
      <formula1>0</formula1>
      <formula2>9999999999</formula2>
    </dataValidation>
    <dataValidation type="whole" imeMode="halfAlpha" allowBlank="1" showInputMessage="1" showErrorMessage="1" error="有効な数字を入力してください" sqref="L219:M219" xr:uid="{F1907678-0C3C-4344-8EC3-1C01BBEC0E11}">
      <formula1>0</formula1>
      <formula2>9999999999</formula2>
    </dataValidation>
    <dataValidation type="whole" imeMode="halfAlpha" allowBlank="1" showInputMessage="1" showErrorMessage="1" error="有効な数字を入力してください" sqref="L220:M220" xr:uid="{76D3FD88-EF75-4772-A1CB-2DB38E5E3771}">
      <formula1>0</formula1>
      <formula2>9999999999</formula2>
    </dataValidation>
    <dataValidation type="whole" imeMode="halfAlpha" allowBlank="1" showInputMessage="1" showErrorMessage="1" error="有効な数字を入力してください" sqref="L221:M221" xr:uid="{576ECC92-CB7D-4A51-874D-3252588C7683}">
      <formula1>0</formula1>
      <formula2>9999999999</formula2>
    </dataValidation>
    <dataValidation type="whole" imeMode="halfAlpha" allowBlank="1" showInputMessage="1" showErrorMessage="1" error="有効な数字を入力してください" sqref="L222:M222" xr:uid="{04C6C8B7-4E06-4D78-8C8D-F0FDE07BE095}">
      <formula1>0</formula1>
      <formula2>9999999999</formula2>
    </dataValidation>
    <dataValidation type="whole" imeMode="halfAlpha" allowBlank="1" showInputMessage="1" showErrorMessage="1" error="有効な数字を入力してください" sqref="L223:M223" xr:uid="{E054B7DF-C4DA-4B48-9411-67DE9D6E7CD4}">
      <formula1>0</formula1>
      <formula2>9999999999</formula2>
    </dataValidation>
    <dataValidation type="whole" imeMode="halfAlpha" allowBlank="1" showInputMessage="1" showErrorMessage="1" error="有効な数字を入力してください" sqref="L224:M224" xr:uid="{EEC98656-0061-4FE1-9636-8F37A4324A00}">
      <formula1>0</formula1>
      <formula2>9999999999</formula2>
    </dataValidation>
    <dataValidation type="whole" imeMode="halfAlpha" allowBlank="1" showInputMessage="1" showErrorMessage="1" error="有効な数字を入力してください" sqref="L225:M225" xr:uid="{FDD60153-7F88-48E9-9DE2-7D5F09A64641}">
      <formula1>0</formula1>
      <formula2>9999999999</formula2>
    </dataValidation>
    <dataValidation type="whole" imeMode="halfAlpha" allowBlank="1" showInputMessage="1" showErrorMessage="1" error="有効な数字を入力してください" sqref="L226:M226" xr:uid="{64AB3170-8435-48ED-AC10-8EEE3006801F}">
      <formula1>0</formula1>
      <formula2>9999999999</formula2>
    </dataValidation>
    <dataValidation type="whole" imeMode="halfAlpha" allowBlank="1" showInputMessage="1" showErrorMessage="1" error="有効な数字を入力してください" sqref="L227:M227" xr:uid="{9C7F4169-5C71-4857-B7AD-F1E6BB57A82C}">
      <formula1>0</formula1>
      <formula2>9999999999</formula2>
    </dataValidation>
    <dataValidation type="whole" imeMode="halfAlpha" allowBlank="1" showInputMessage="1" showErrorMessage="1" error="有効な数字を入力してください" sqref="L228:M228" xr:uid="{7689952E-F4AC-4B34-8F05-0850DC9B006C}">
      <formula1>0</formula1>
      <formula2>9999999999</formula2>
    </dataValidation>
    <dataValidation type="whole" imeMode="halfAlpha" allowBlank="1" showInputMessage="1" showErrorMessage="1" error="有効な数字を入力してください" sqref="L229:M229" xr:uid="{0947AC03-695E-4377-9557-DB322688558A}">
      <formula1>0</formula1>
      <formula2>9999999999</formula2>
    </dataValidation>
    <dataValidation type="whole" imeMode="halfAlpha" allowBlank="1" showInputMessage="1" showErrorMessage="1" error="有効な数字を入力してください" sqref="L230:M230" xr:uid="{CAE447CB-8B4D-4B48-A550-260BC7E0D181}">
      <formula1>0</formula1>
      <formula2>9999999999</formula2>
    </dataValidation>
    <dataValidation type="whole" imeMode="halfAlpha" allowBlank="1" showInputMessage="1" showErrorMessage="1" error="有効な数字を入力してください" sqref="L231:M231" xr:uid="{CC20DBE3-1802-4A33-A87F-022F474B66B8}">
      <formula1>0</formula1>
      <formula2>9999999999</formula2>
    </dataValidation>
    <dataValidation type="whole" imeMode="halfAlpha" allowBlank="1" showInputMessage="1" showErrorMessage="1" error="有効な数字を入力してください" sqref="L232:M232" xr:uid="{88987980-84C7-45F7-9C9A-A76650635D61}">
      <formula1>0</formula1>
      <formula2>9999999999</formula2>
    </dataValidation>
    <dataValidation type="whole" imeMode="halfAlpha" allowBlank="1" showInputMessage="1" showErrorMessage="1" error="有効な数字を入力してください" sqref="L233:M233" xr:uid="{566C6F89-EB5D-425B-B43F-FF8C326B4FD0}">
      <formula1>0</formula1>
      <formula2>9999999999</formula2>
    </dataValidation>
    <dataValidation type="whole" imeMode="halfAlpha" allowBlank="1" showInputMessage="1" showErrorMessage="1" error="有効な数字を入力してください" sqref="L234:M234" xr:uid="{8F67366E-892E-462E-83D2-B49B3CAC9479}">
      <formula1>0</formula1>
      <formula2>9999999999</formula2>
    </dataValidation>
    <dataValidation type="whole" imeMode="halfAlpha" allowBlank="1" showInputMessage="1" showErrorMessage="1" error="有効な数字を入力してください" sqref="L235:M235" xr:uid="{05C46CB1-FEC2-491A-B436-255702309276}">
      <formula1>0</formula1>
      <formula2>9999999999</formula2>
    </dataValidation>
    <dataValidation type="whole" imeMode="halfAlpha" allowBlank="1" showInputMessage="1" showErrorMessage="1" error="有効な数字を入力してください" sqref="L236:M236" xr:uid="{440E7907-B1E8-4654-9258-BB77ADDE8D9A}">
      <formula1>0</formula1>
      <formula2>9999999999</formula2>
    </dataValidation>
    <dataValidation type="whole" imeMode="halfAlpha" allowBlank="1" showInputMessage="1" showErrorMessage="1" error="有効な数字を入力してください" sqref="L237:M237" xr:uid="{59020106-0098-4304-9D92-455D9A7BB4E6}">
      <formula1>0</formula1>
      <formula2>9999999999</formula2>
    </dataValidation>
    <dataValidation type="whole" imeMode="halfAlpha" allowBlank="1" showInputMessage="1" showErrorMessage="1" error="有効な数字を入力してください" sqref="L238:M238" xr:uid="{EA2A4E60-0018-4315-96A2-98825556BB63}">
      <formula1>0</formula1>
      <formula2>9999999999</formula2>
    </dataValidation>
    <dataValidation type="list" imeMode="halfAlpha" allowBlank="1" showInputMessage="1" showErrorMessage="1" error="リストから選択してください" sqref="K248" xr:uid="{BD789931-287E-41CE-A19B-1FEA9515BA05}">
      <formula1>"○,　"</formula1>
    </dataValidation>
    <dataValidation type="list" imeMode="halfAlpha" allowBlank="1" showInputMessage="1" showErrorMessage="1" error="リストから選択してください" sqref="K249" xr:uid="{24ED292B-8BF9-46C1-BABD-3088856E16E4}">
      <formula1>"○,　"</formula1>
    </dataValidation>
    <dataValidation type="list" imeMode="halfAlpha" allowBlank="1" showInputMessage="1" showErrorMessage="1" error="リストから選択してください" sqref="K250" xr:uid="{27F8152A-530D-4465-8704-CF95F41FF1AD}">
      <formula1>"○,　"</formula1>
    </dataValidation>
    <dataValidation type="list" imeMode="halfAlpha" allowBlank="1" showInputMessage="1" showErrorMessage="1" error="リストから選択してください" sqref="K251" xr:uid="{FF2F7802-5918-48C0-B349-EE87CDE11B17}">
      <formula1>"○,　"</formula1>
    </dataValidation>
    <dataValidation type="list" imeMode="halfAlpha" allowBlank="1" showInputMessage="1" showErrorMessage="1" error="リストから選択してください" sqref="K252" xr:uid="{E274AE94-4E11-4CC5-821E-48A355964F24}">
      <formula1>"○,　"</formula1>
    </dataValidation>
    <dataValidation type="list" imeMode="halfAlpha" allowBlank="1" showInputMessage="1" showErrorMessage="1" error="リストから選択してください" sqref="K253" xr:uid="{D349B682-70BB-4A36-8629-F4E0D20D6421}">
      <formula1>"○,　"</formula1>
    </dataValidation>
    <dataValidation type="list" imeMode="halfAlpha" allowBlank="1" showInputMessage="1" showErrorMessage="1" error="リストから選択してください" sqref="K254" xr:uid="{6C7F7964-2597-4690-8AF2-B99135D0F2A5}">
      <formula1>"○,　"</formula1>
    </dataValidation>
    <dataValidation type="list" imeMode="halfAlpha" allowBlank="1" showInputMessage="1" showErrorMessage="1" error="リストから選択してください" sqref="K255" xr:uid="{CDCFA425-BE52-43BE-9F42-23AACE9A5F6C}">
      <formula1>"○,　"</formula1>
    </dataValidation>
    <dataValidation type="list" imeMode="halfAlpha" allowBlank="1" showInputMessage="1" showErrorMessage="1" error="リストから選択してください" sqref="K256" xr:uid="{2C95838A-C006-4DF2-A1B7-B4D94E14D7F1}">
      <formula1>"○,　"</formula1>
    </dataValidation>
    <dataValidation type="list" imeMode="halfAlpha" allowBlank="1" showInputMessage="1" showErrorMessage="1" error="リストから選択してください" sqref="K257" xr:uid="{A8F9BAAC-B9CC-42E3-BCA5-9CBA6C55D9F5}">
      <formula1>"○,　"</formula1>
    </dataValidation>
    <dataValidation type="list" imeMode="halfAlpha" allowBlank="1" showInputMessage="1" showErrorMessage="1" error="リストから選択してください" sqref="K258" xr:uid="{5A71ED68-B959-482D-9FC7-157067BE0B94}">
      <formula1>"○,　"</formula1>
    </dataValidation>
    <dataValidation type="list" imeMode="halfAlpha" allowBlank="1" showInputMessage="1" showErrorMessage="1" error="リストから選択してください" sqref="K259" xr:uid="{35F24BCE-F46B-4C13-B1D3-FE5AAD2B5138}">
      <formula1>"○,　"</formula1>
    </dataValidation>
    <dataValidation type="list" imeMode="halfAlpha" allowBlank="1" showInputMessage="1" showErrorMessage="1" error="リストから選択してください" sqref="K260" xr:uid="{1CFC8B5C-85C2-4290-AAD0-AD027B9FE68E}">
      <formula1>"○,　"</formula1>
    </dataValidation>
    <dataValidation type="list" imeMode="halfAlpha" allowBlank="1" showInputMessage="1" showErrorMessage="1" error="リストから選択してください" sqref="K261" xr:uid="{D2FCFFD4-F02F-4A84-B7C5-DBBABA73B84F}">
      <formula1>"○,　"</formula1>
    </dataValidation>
    <dataValidation type="list" imeMode="halfAlpha" allowBlank="1" showInputMessage="1" showErrorMessage="1" error="リストから選択してください" sqref="K262" xr:uid="{859D3169-01B0-4A35-AF9C-D0A9ED6A36C9}">
      <formula1>"○,　"</formula1>
    </dataValidation>
    <dataValidation type="list" imeMode="halfAlpha" allowBlank="1" showInputMessage="1" showErrorMessage="1" error="リストから選択してください" sqref="K263" xr:uid="{6552E321-25C2-468B-AC5F-2F991ACA2A86}">
      <formula1>"○,　"</formula1>
    </dataValidation>
    <dataValidation type="list" imeMode="halfAlpha" allowBlank="1" showInputMessage="1" showErrorMessage="1" error="リストから選択してください" sqref="K264" xr:uid="{19A1139D-E87A-47B4-998F-F68BFCF4F59B}">
      <formula1>"○,　"</formula1>
    </dataValidation>
    <dataValidation type="list" imeMode="halfAlpha" allowBlank="1" showInputMessage="1" showErrorMessage="1" error="リストから選択してください" sqref="K265" xr:uid="{288340BF-7448-4593-B761-2322DB7BA12F}">
      <formula1>"○,　"</formula1>
    </dataValidation>
    <dataValidation type="list" imeMode="halfAlpha" allowBlank="1" showInputMessage="1" showErrorMessage="1" error="リストから選択してください" sqref="K266" xr:uid="{A57F5F67-8018-42ED-B063-AD8E157DC413}">
      <formula1>"○,　"</formula1>
    </dataValidation>
    <dataValidation type="list" imeMode="halfAlpha" allowBlank="1" showInputMessage="1" showErrorMessage="1" error="リストから選択してください" sqref="L266" xr:uid="{BAD6B229-2A18-4863-9F0D-6CE67F945F3D}">
      <formula1>"○,　"</formula1>
    </dataValidation>
    <dataValidation type="list" imeMode="halfAlpha" allowBlank="1" showInputMessage="1" showErrorMessage="1" error="リストから選択してください" sqref="K267" xr:uid="{37AC8605-0815-4937-81F5-6DFE39DE033C}">
      <formula1>"○,　"</formula1>
    </dataValidation>
    <dataValidation type="list" imeMode="halfAlpha" allowBlank="1" showInputMessage="1" showErrorMessage="1" error="リストから選択してください" sqref="L267" xr:uid="{D89F20E9-C0F4-466E-9412-72B2A8D3149E}">
      <formula1>"○,　"</formula1>
    </dataValidation>
    <dataValidation type="list" imeMode="halfAlpha" allowBlank="1" showInputMessage="1" showErrorMessage="1" error="リストから選択してください" sqref="K268" xr:uid="{1A8EC0EB-4638-46DC-8871-98A7F9482DA7}">
      <formula1>"○,　"</formula1>
    </dataValidation>
    <dataValidation type="list" imeMode="halfAlpha" allowBlank="1" showInputMessage="1" showErrorMessage="1" error="リストから選択してください" sqref="L268" xr:uid="{AC25ADAF-B94F-4A06-8C91-DB66CE505857}">
      <formula1>"○,　"</formula1>
    </dataValidation>
    <dataValidation type="list" imeMode="halfAlpha" allowBlank="1" showInputMessage="1" showErrorMessage="1" error="リストから選択してください" sqref="K269" xr:uid="{DA01E037-49D8-4F50-BE25-6778107E3425}">
      <formula1>"○,　"</formula1>
    </dataValidation>
    <dataValidation type="list" imeMode="halfAlpha" allowBlank="1" showInputMessage="1" showErrorMessage="1" error="リストから選択してください" sqref="L269" xr:uid="{7C92FB02-6FD7-4F74-BEF4-C9E269F69BFC}">
      <formula1>"○,　"</formula1>
    </dataValidation>
    <dataValidation type="list" imeMode="halfAlpha" allowBlank="1" showInputMessage="1" showErrorMessage="1" error="リストから選択してください" sqref="K270" xr:uid="{A9F68CF7-CF2F-44A4-A209-944EE9E92DE4}">
      <formula1>"○,　"</formula1>
    </dataValidation>
    <dataValidation type="list" imeMode="halfAlpha" allowBlank="1" showInputMessage="1" showErrorMessage="1" error="リストから選択してください" sqref="L270" xr:uid="{5AD20E4E-25A2-44EA-9206-8D4389CF6DB5}">
      <formula1>"○,　"</formula1>
    </dataValidation>
    <dataValidation type="list" imeMode="halfAlpha" allowBlank="1" showInputMessage="1" showErrorMessage="1" error="リストから選択してください" sqref="K271" xr:uid="{FC89D3A2-34AB-4428-9172-ED58CE503F64}">
      <formula1>"○,　"</formula1>
    </dataValidation>
    <dataValidation type="list" imeMode="halfAlpha" allowBlank="1" showInputMessage="1" showErrorMessage="1" error="リストから選択してください" sqref="L271" xr:uid="{70756EDE-41B9-48D8-98BA-C73F56A4C4E5}">
      <formula1>"○,　"</formula1>
    </dataValidation>
    <dataValidation type="list" imeMode="halfAlpha" allowBlank="1" showInputMessage="1" showErrorMessage="1" error="リストから選択してください" sqref="K272" xr:uid="{7997C7C8-B42E-41F6-8C4F-15FC325A87ED}">
      <formula1>"○,　"</formula1>
    </dataValidation>
    <dataValidation type="list" imeMode="halfAlpha" allowBlank="1" showInputMessage="1" showErrorMessage="1" error="リストから選択してください" sqref="L272" xr:uid="{6F07D839-2096-44BC-9D45-7DE921E3D091}">
      <formula1>"○,　"</formula1>
    </dataValidation>
    <dataValidation type="list" imeMode="halfAlpha" allowBlank="1" showInputMessage="1" showErrorMessage="1" error="リストから選択してください" sqref="K273" xr:uid="{5294B727-3DAB-456F-A5EA-E7CBB2EFA275}">
      <formula1>"○,　"</formula1>
    </dataValidation>
    <dataValidation type="list" imeMode="halfAlpha" allowBlank="1" showInputMessage="1" showErrorMessage="1" error="リストから選択してください" sqref="L273" xr:uid="{020F7801-A4C2-41CD-BF45-7619DEC7734A}">
      <formula1>"○,　"</formula1>
    </dataValidation>
    <dataValidation type="list" imeMode="halfAlpha" allowBlank="1" showInputMessage="1" showErrorMessage="1" error="リストから選択してください" sqref="K274" xr:uid="{3E6A1B1D-4C6B-42C1-BD7F-84BBC099D226}">
      <formula1>"○,　"</formula1>
    </dataValidation>
    <dataValidation type="list" imeMode="halfAlpha" allowBlank="1" showInputMessage="1" showErrorMessage="1" error="リストから選択してください" sqref="L274" xr:uid="{B30E50E1-ED15-4FE1-8B93-CB386C5378CD}">
      <formula1>"○,　"</formula1>
    </dataValidation>
    <dataValidation type="list" imeMode="halfAlpha" allowBlank="1" showInputMessage="1" showErrorMessage="1" error="リストから選択してください" sqref="K275" xr:uid="{B3A43189-6E4E-47B3-BE0A-C236CF0DD6B9}">
      <formula1>"○,　"</formula1>
    </dataValidation>
    <dataValidation type="list" imeMode="halfAlpha" allowBlank="1" showInputMessage="1" showErrorMessage="1" error="リストから選択してください" sqref="L275" xr:uid="{00D0ACC0-8807-412E-9643-150F64845A68}">
      <formula1>"○,　"</formula1>
    </dataValidation>
    <dataValidation type="list" imeMode="halfAlpha" allowBlank="1" showInputMessage="1" showErrorMessage="1" error="リストから選択してください" sqref="K276" xr:uid="{FF33B742-669C-46F2-AEAF-E6552E4D673B}">
      <formula1>"○,　"</formula1>
    </dataValidation>
    <dataValidation type="list" imeMode="halfAlpha" allowBlank="1" showInputMessage="1" showErrorMessage="1" error="リストから選択してください" sqref="L276" xr:uid="{9D6FC26A-6D44-43E8-A466-1B008EF4BFD3}">
      <formula1>"○,　"</formula1>
    </dataValidation>
    <dataValidation type="list" imeMode="halfAlpha" allowBlank="1" showInputMessage="1" showErrorMessage="1" error="リストから選択してください" sqref="K277" xr:uid="{2A86F7D5-C36F-4B42-AA7F-3E1279125EFB}">
      <formula1>"○,　"</formula1>
    </dataValidation>
    <dataValidation type="list" imeMode="halfAlpha" allowBlank="1" showInputMessage="1" showErrorMessage="1" error="リストから選択してください" sqref="L277" xr:uid="{F1A707B4-03BB-4DB3-89EA-A83D2C777D49}">
      <formula1>"○,　"</formula1>
    </dataValidation>
    <dataValidation type="list" imeMode="halfAlpha" allowBlank="1" showInputMessage="1" showErrorMessage="1" error="リストから選択してください" sqref="K278" xr:uid="{6A3C1D06-B064-4834-84BB-0191E688E812}">
      <formula1>"○,　"</formula1>
    </dataValidation>
    <dataValidation type="list" imeMode="halfAlpha" allowBlank="1" showInputMessage="1" showErrorMessage="1" error="リストから選択してください" sqref="L278" xr:uid="{6458CF34-462A-4F7D-A34E-5E455818B627}">
      <formula1>"○,　"</formula1>
    </dataValidation>
    <dataValidation type="list" imeMode="halfAlpha" allowBlank="1" showInputMessage="1" showErrorMessage="1" error="リストから選択してください" sqref="K279" xr:uid="{B1E36CCA-B019-4450-9715-D0C04CF40944}">
      <formula1>"○,　"</formula1>
    </dataValidation>
    <dataValidation type="list" imeMode="halfAlpha" allowBlank="1" showInputMessage="1" showErrorMessage="1" error="リストから選択してください" sqref="L279" xr:uid="{64343AD4-14B4-4AFB-A96D-C9ADA2D57E74}">
      <formula1>"○,　"</formula1>
    </dataValidation>
    <dataValidation type="list" imeMode="halfAlpha" allowBlank="1" showInputMessage="1" showErrorMessage="1" error="リストから選択してください" sqref="K280" xr:uid="{EBE7DCFC-51DC-4951-978C-045F1D7F3585}">
      <formula1>"○,　"</formula1>
    </dataValidation>
    <dataValidation type="list" imeMode="halfAlpha" allowBlank="1" showInputMessage="1" showErrorMessage="1" error="リストから選択してください" sqref="L280" xr:uid="{D7A6F251-A28E-44DA-B4A0-1B65D4140243}">
      <formula1>"○,　"</formula1>
    </dataValidation>
    <dataValidation type="list" imeMode="halfAlpha" allowBlank="1" showInputMessage="1" showErrorMessage="1" error="リストから選択してください" sqref="K281" xr:uid="{C6642935-3FA6-4633-87DE-F8DFC8F9E643}">
      <formula1>"○,　"</formula1>
    </dataValidation>
    <dataValidation type="list" imeMode="halfAlpha" allowBlank="1" showInputMessage="1" showErrorMessage="1" error="リストから選択してください" sqref="L281" xr:uid="{B239EC12-434A-41C0-AEB5-831131B47894}">
      <formula1>"○,　"</formula1>
    </dataValidation>
    <dataValidation type="list" imeMode="halfAlpha" allowBlank="1" showInputMessage="1" showErrorMessage="1" error="リストから選択してください" sqref="K282" xr:uid="{895C24D3-5B6A-406E-9B27-206D92AA22E9}">
      <formula1>"○,　"</formula1>
    </dataValidation>
    <dataValidation type="list" imeMode="halfAlpha" allowBlank="1" showInputMessage="1" showErrorMessage="1" error="リストから選択してください" sqref="L282" xr:uid="{A5982C57-3C67-4285-B7AF-7B3C84BB4931}">
      <formula1>"○,　"</formula1>
    </dataValidation>
    <dataValidation type="list" imeMode="halfAlpha" allowBlank="1" showInputMessage="1" showErrorMessage="1" error="リストから選択してください" sqref="K283" xr:uid="{9D816678-2812-4444-988A-AAC24ED1660E}">
      <formula1>"○,　"</formula1>
    </dataValidation>
    <dataValidation type="list" imeMode="halfAlpha" allowBlank="1" showInputMessage="1" showErrorMessage="1" error="リストから選択してください" sqref="L283" xr:uid="{C5797569-4B57-4FD7-9766-8BFBCB95BFDD}">
      <formula1>"○,　"</formula1>
    </dataValidation>
    <dataValidation type="list" imeMode="halfAlpha" allowBlank="1" showInputMessage="1" showErrorMessage="1" error="リストから選択してください" sqref="K284" xr:uid="{247B2957-BB76-45C1-92C7-968D4D81D600}">
      <formula1>"○,　"</formula1>
    </dataValidation>
    <dataValidation type="list" imeMode="halfAlpha" allowBlank="1" showInputMessage="1" showErrorMessage="1" error="リストから選択してください" sqref="L284" xr:uid="{60F55D8E-8C9C-47B2-8E98-5590CC6F7C69}">
      <formula1>"○,　"</formula1>
    </dataValidation>
    <dataValidation type="list" imeMode="halfAlpha" allowBlank="1" showInputMessage="1" showErrorMessage="1" error="リストから選択してください" sqref="K285" xr:uid="{A823745D-B776-41DC-BCC5-BE52BA54F40A}">
      <formula1>"○,　"</formula1>
    </dataValidation>
    <dataValidation type="list" imeMode="halfAlpha" allowBlank="1" showInputMessage="1" showErrorMessage="1" error="リストから選択してください" sqref="L285" xr:uid="{C66D3579-CFB7-4E1D-AC58-E36FED83D1F0}">
      <formula1>"○,　"</formula1>
    </dataValidation>
    <dataValidation type="list" imeMode="halfAlpha" allowBlank="1" showInputMessage="1" showErrorMessage="1" error="リストから選択してください" sqref="K286" xr:uid="{B2AF0DFF-1FB5-4E18-BAE0-CD56A5A2E530}">
      <formula1>"○,　"</formula1>
    </dataValidation>
    <dataValidation type="list" imeMode="halfAlpha" allowBlank="1" showInputMessage="1" showErrorMessage="1" error="リストから選択してください" sqref="L286" xr:uid="{EB4A9F75-DBB8-4C5E-ABB0-CDE3F9D12787}">
      <formula1>"○,　"</formula1>
    </dataValidation>
    <dataValidation type="list" imeMode="halfAlpha" allowBlank="1" showInputMessage="1" showErrorMessage="1" error="リストから選択してください" sqref="K287" xr:uid="{F19C8E3B-C475-4029-9653-4642912127E1}">
      <formula1>"○,　"</formula1>
    </dataValidation>
    <dataValidation type="list" imeMode="halfAlpha" allowBlank="1" showInputMessage="1" showErrorMessage="1" error="リストから選択してください" sqref="K288" xr:uid="{5838B470-1C77-42F9-8EA2-105AD8D06EE9}">
      <formula1>"○,　"</formula1>
    </dataValidation>
    <dataValidation type="list" imeMode="halfAlpha" allowBlank="1" showInputMessage="1" showErrorMessage="1" error="リストから選択してください" sqref="K289" xr:uid="{72F89106-6173-4E66-AE62-DA9219DEC57B}">
      <formula1>"○,　"</formula1>
    </dataValidation>
    <dataValidation type="list" imeMode="halfAlpha" allowBlank="1" showInputMessage="1" showErrorMessage="1" error="リストから選択してください" sqref="K290" xr:uid="{4B4CB2B1-DEA7-4562-86B3-B9F238B63942}">
      <formula1>"○,　"</formula1>
    </dataValidation>
    <dataValidation type="list" imeMode="halfAlpha" allowBlank="1" showInputMessage="1" showErrorMessage="1" error="リストから選択してください" sqref="K291" xr:uid="{6BDC91DB-A0D8-4DB2-ABEE-A1EC7EFD18DC}">
      <formula1>"○,　"</formula1>
    </dataValidation>
    <dataValidation type="list" imeMode="halfAlpha" allowBlank="1" showInputMessage="1" showErrorMessage="1" error="リストから選択してください" sqref="K292" xr:uid="{917B2F86-A172-47D7-8A7C-F48CC8611290}">
      <formula1>"○,　"</formula1>
    </dataValidation>
    <dataValidation type="list" imeMode="halfAlpha" allowBlank="1" showInputMessage="1" showErrorMessage="1" error="リストから選択してください" sqref="K293" xr:uid="{A9CE12B7-97DA-407B-A89E-320220338F71}">
      <formula1>"○,　"</formula1>
    </dataValidation>
    <dataValidation type="list" imeMode="halfAlpha" allowBlank="1" showInputMessage="1" showErrorMessage="1" error="リストから選択してください" sqref="K294" xr:uid="{52249E74-182D-4B35-BB00-2AD4196985A6}">
      <formula1>"○,　"</formula1>
    </dataValidation>
    <dataValidation type="list" imeMode="halfAlpha" allowBlank="1" showInputMessage="1" showErrorMessage="1" error="リストから選択してください" sqref="K295" xr:uid="{7D91735E-1D70-4400-BC16-375914CA710C}">
      <formula1>"○,　"</formula1>
    </dataValidation>
    <dataValidation type="list" imeMode="halfAlpha" allowBlank="1" showInputMessage="1" showErrorMessage="1" error="リストから選択してください" sqref="K296" xr:uid="{E4CD7C56-C976-4F85-BE32-823AA8B038EF}">
      <formula1>"○,　"</formula1>
    </dataValidation>
    <dataValidation type="list" imeMode="halfAlpha" allowBlank="1" showInputMessage="1" showErrorMessage="1" error="リストから選択してください" sqref="K297" xr:uid="{4D150EDD-7F0C-41C3-AB7B-76E4C49B471B}">
      <formula1>"○,　"</formula1>
    </dataValidation>
    <dataValidation type="list" imeMode="halfAlpha" allowBlank="1" showInputMessage="1" showErrorMessage="1" error="リストから選択してください" sqref="L297" xr:uid="{B5C3BF50-E6B5-4511-A92C-93170CE4E8B8}">
      <formula1>"○,　"</formula1>
    </dataValidation>
    <dataValidation type="list" imeMode="halfAlpha" allowBlank="1" showInputMessage="1" showErrorMessage="1" error="リストから選択してください" sqref="K298" xr:uid="{204467C9-9810-49E6-B342-9ECFFB3E1FA9}">
      <formula1>"○,　"</formula1>
    </dataValidation>
    <dataValidation type="list" imeMode="halfAlpha" allowBlank="1" showInputMessage="1" showErrorMessage="1" error="リストから選択してください" sqref="L298" xr:uid="{8D07A541-0C5D-412A-B714-333D50CF178E}">
      <formula1>"○,　"</formula1>
    </dataValidation>
    <dataValidation type="list" imeMode="halfAlpha" allowBlank="1" showInputMessage="1" showErrorMessage="1" error="リストから選択してください" sqref="K299" xr:uid="{502179B7-859E-4A73-8C2C-A4C8B369CA97}">
      <formula1>"○,　"</formula1>
    </dataValidation>
    <dataValidation type="list" imeMode="halfAlpha" allowBlank="1" showInputMessage="1" showErrorMessage="1" error="リストから選択してください" sqref="L299" xr:uid="{F7F7C2B8-EC3E-4EB0-A54D-A31D6C34410A}">
      <formula1>"○,　"</formula1>
    </dataValidation>
    <dataValidation type="list" imeMode="halfAlpha" allowBlank="1" showInputMessage="1" showErrorMessage="1" error="リストから選択してください" sqref="K300" xr:uid="{AFF2C94F-2704-4401-96F8-7E3085388D52}">
      <formula1>"○,　"</formula1>
    </dataValidation>
    <dataValidation type="list" imeMode="halfAlpha" allowBlank="1" showInputMessage="1" showErrorMessage="1" error="リストから選択してください" sqref="L300" xr:uid="{8D0666C2-68F0-4AC0-A496-59426C6E6AFA}">
      <formula1>"○,　"</formula1>
    </dataValidation>
    <dataValidation type="list" imeMode="halfAlpha" allowBlank="1" showInputMessage="1" showErrorMessage="1" error="リストから選択してください" sqref="K301" xr:uid="{4A86AC3E-474A-4244-B545-8B14A7816B11}">
      <formula1>"○,　"</formula1>
    </dataValidation>
    <dataValidation type="list" imeMode="halfAlpha" allowBlank="1" showInputMessage="1" showErrorMessage="1" error="リストから選択してください" sqref="L301" xr:uid="{BEAF2D40-A0D0-4821-9402-828D3D6A95B3}">
      <formula1>"○,　"</formula1>
    </dataValidation>
    <dataValidation type="list" imeMode="halfAlpha" allowBlank="1" showInputMessage="1" showErrorMessage="1" error="リストから選択してください" sqref="K302" xr:uid="{93E8B85B-33BC-45AB-BA57-67FE8C325645}">
      <formula1>"○,　"</formula1>
    </dataValidation>
    <dataValidation type="list" imeMode="halfAlpha" allowBlank="1" showInputMessage="1" showErrorMessage="1" error="リストから選択してください" sqref="L302" xr:uid="{7A1E9CA9-5579-45A9-B1E9-E0CA848CC35D}">
      <formula1>"○,　"</formula1>
    </dataValidation>
    <dataValidation type="list" imeMode="halfAlpha" allowBlank="1" showInputMessage="1" showErrorMessage="1" error="リストから選択してください" sqref="K303" xr:uid="{8D4835C4-5BE4-4035-9A15-E7E6F3C19437}">
      <formula1>"○,　"</formula1>
    </dataValidation>
    <dataValidation type="list" imeMode="halfAlpha" allowBlank="1" showInputMessage="1" showErrorMessage="1" error="リストから選択してください" sqref="L303" xr:uid="{916E5F8F-5694-44F5-9E20-07A34147314E}">
      <formula1>"○,　"</formula1>
    </dataValidation>
    <dataValidation type="list" imeMode="halfAlpha" allowBlank="1" showInputMessage="1" showErrorMessage="1" error="リストから選択してください" sqref="K304" xr:uid="{BD8CB162-96E8-4792-AF76-1DC2AC8073FA}">
      <formula1>"○,　"</formula1>
    </dataValidation>
    <dataValidation type="list" imeMode="halfAlpha" allowBlank="1" showInputMessage="1" showErrorMessage="1" error="リストから選択してください" sqref="K305:K306" xr:uid="{F4ACF085-9B08-43A9-A1BF-84E412081E6A}">
      <formula1>"○,　"</formula1>
    </dataValidation>
    <dataValidation errorStyle="warning" imeMode="halfAlpha" allowBlank="1" showInputMessage="1" showErrorMessage="1" sqref="Q248:R250" xr:uid="{9CB7C635-0D3F-46DA-A0AE-4F914920B2A2}"/>
    <dataValidation type="date" imeMode="halfAlpha" allowBlank="1" showInputMessage="1" showErrorMessage="1" error="有効な日付を入力してください" sqref="S248:U250" xr:uid="{A4F5E5C4-1A79-45A8-9E78-968478BAD88A}">
      <formula1>92</formula1>
      <formula2>73415</formula2>
    </dataValidation>
    <dataValidation errorStyle="warning" imeMode="halfAlpha" allowBlank="1" showInputMessage="1" showErrorMessage="1" sqref="Q251:R251" xr:uid="{2DF387D8-1CFB-4427-ABC3-79F3421FEE5F}"/>
    <dataValidation type="date" imeMode="halfAlpha" allowBlank="1" showInputMessage="1" showErrorMessage="1" error="有効な日付を入力してください" sqref="S251:U251" xr:uid="{804CF17E-12D2-49D1-BB0A-C1C2BB62F9E0}">
      <formula1>92</formula1>
      <formula2>73415</formula2>
    </dataValidation>
    <dataValidation errorStyle="warning" imeMode="halfAlpha" allowBlank="1" showInputMessage="1" showErrorMessage="1" sqref="Q266:R286" xr:uid="{644B11C0-2314-4CB6-9AE0-C459DDEF9CD3}"/>
    <dataValidation type="date" imeMode="halfAlpha" allowBlank="1" showInputMessage="1" showErrorMessage="1" error="有効な日付を入力してください" sqref="S266:U286" xr:uid="{AD826B07-8504-4C93-9F15-A32889FCB8A2}">
      <formula1>92</formula1>
      <formula2>73415</formula2>
    </dataValidation>
    <dataValidation errorStyle="warning" imeMode="halfAlpha" allowBlank="1" showInputMessage="1" showErrorMessage="1" sqref="Q296:R296" xr:uid="{D6B9B5A0-F380-4D05-AF1E-0C5B7E4E1B7F}"/>
    <dataValidation type="date" imeMode="halfAlpha" allowBlank="1" showInputMessage="1" showErrorMessage="1" error="有効な日付を入力してください" sqref="S296:U296" xr:uid="{3812425F-0472-4D39-9141-924B84EA8E22}">
      <formula1>92</formula1>
      <formula2>73415</formula2>
    </dataValidation>
    <dataValidation errorStyle="warning" imeMode="halfAlpha" allowBlank="1" showInputMessage="1" showErrorMessage="1" sqref="Q297:R303" xr:uid="{7B44BADF-10C0-425F-A71B-E2943BA0B24E}"/>
    <dataValidation type="date" imeMode="halfAlpha" allowBlank="1" showInputMessage="1" showErrorMessage="1" error="有効な日付を入力してください" sqref="S297:U303" xr:uid="{3AD8E39D-7CA9-435F-8A9C-15F966CDF1C4}">
      <formula1>92</formula1>
      <formula2>73415</formula2>
    </dataValidation>
    <dataValidation errorStyle="warning" imeMode="halfAlpha" allowBlank="1" showInputMessage="1" showErrorMessage="1" sqref="Q304:R304" xr:uid="{AB865CB3-33A8-4F02-B008-CAE3CC8D2581}"/>
    <dataValidation type="date" imeMode="halfAlpha" allowBlank="1" showInputMessage="1" showErrorMessage="1" error="有効な日付を入力してください" sqref="S304:U304" xr:uid="{57DE29B7-9154-4432-9B7F-E80D2EC3C16D}">
      <formula1>92</formula1>
      <formula2>73415</formula2>
    </dataValidation>
    <dataValidation errorStyle="warning" imeMode="halfAlpha" allowBlank="1" showInputMessage="1" showErrorMessage="1" sqref="Q305:R305" xr:uid="{93374AC2-D741-4790-8FDA-D8447C141F96}"/>
    <dataValidation type="date" imeMode="halfAlpha" allowBlank="1" showInputMessage="1" showErrorMessage="1" error="有効な日付を入力してください" sqref="S305:U305" xr:uid="{83D73DA7-DE8D-4534-8036-4B900BC7A8E9}">
      <formula1>92</formula1>
      <formula2>73415</formula2>
    </dataValidation>
    <dataValidation errorStyle="warning" imeMode="halfAlpha" allowBlank="1" showInputMessage="1" showErrorMessage="1" sqref="Q306:R306" xr:uid="{7D2B8B8C-817E-45DF-AF8F-B24ED0ACB78F}"/>
    <dataValidation type="date" imeMode="halfAlpha" allowBlank="1" showInputMessage="1" showErrorMessage="1" error="有効な日付を入力してください" sqref="S306:U306" xr:uid="{DB8D8D8B-465F-4BCB-A17B-BEB592FCC091}">
      <formula1>92</formula1>
      <formula2>73415</formula2>
    </dataValidation>
    <dataValidation errorStyle="warning" imeMode="halfAlpha" allowBlank="1" showInputMessage="1" showErrorMessage="1" sqref="Q307:R307" xr:uid="{AC300A7F-68CD-45E6-BAAB-1FA9FA625D8E}"/>
    <dataValidation type="date" imeMode="halfAlpha" allowBlank="1" showInputMessage="1" showErrorMessage="1" error="有効な日付を入力してください" sqref="S307:U307" xr:uid="{85065E8F-B325-4780-A833-9E2F32F69515}">
      <formula1>92</formula1>
      <formula2>73415</formula2>
    </dataValidation>
    <dataValidation errorStyle="warning" imeMode="hiragana" allowBlank="1" showInputMessage="1" showErrorMessage="1" sqref="M308:P308" xr:uid="{4059106B-5954-407D-B829-C4F52B5975B0}"/>
    <dataValidation errorStyle="warning" imeMode="halfAlpha" allowBlank="1" showInputMessage="1" showErrorMessage="1" sqref="Q308:R308" xr:uid="{C911DBE0-24E1-4E9A-91C8-71FECADA2A24}"/>
    <dataValidation type="date" imeMode="halfAlpha" allowBlank="1" showInputMessage="1" showErrorMessage="1" error="有効な日付を入力してください" sqref="S308:U308" xr:uid="{BCE1B150-278E-4EAF-B164-8D4129EB685D}">
      <formula1>92</formula1>
      <formula2>73415</formula2>
    </dataValidation>
    <dataValidation errorStyle="warning" imeMode="hiragana" allowBlank="1" showInputMessage="1" showErrorMessage="1" sqref="M309:P309" xr:uid="{B9ACB020-F4AF-4188-AAB4-CEB1C2953330}"/>
    <dataValidation errorStyle="warning" imeMode="halfAlpha" allowBlank="1" showInputMessage="1" showErrorMessage="1" sqref="Q309:R309" xr:uid="{6A44E088-A8CC-4BDB-BC19-D48C1B053792}"/>
    <dataValidation type="date" imeMode="halfAlpha" allowBlank="1" showInputMessage="1" showErrorMessage="1" error="有効な日付を入力してください" sqref="S309:U309" xr:uid="{3F530DB6-465D-4559-824E-0061A558073D}">
      <formula1>92</formula1>
      <formula2>73415</formula2>
    </dataValidation>
    <dataValidation errorStyle="warning" imeMode="hiragana" allowBlank="1" showInputMessage="1" showErrorMessage="1" sqref="M310:P310" xr:uid="{46A916AC-BF7C-4506-B8EE-8DD172358820}"/>
    <dataValidation errorStyle="warning" imeMode="halfAlpha" allowBlank="1" showInputMessage="1" showErrorMessage="1" sqref="Q310:R310" xr:uid="{903F68D8-9E3A-461D-9061-E1827E6DCF6B}"/>
    <dataValidation type="date" imeMode="halfAlpha" allowBlank="1" showInputMessage="1" showErrorMessage="1" error="有効な日付を入力してください" sqref="S310:U310" xr:uid="{585C5DCF-4F50-4581-A98A-5AE8D3A2EA14}">
      <formula1>92</formula1>
      <formula2>73415</formula2>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4" spans="1:1" x14ac:dyDescent="0.15">
      <c r="A4" t="s">
        <v>85</v>
      </c>
    </row>
  </sheetData>
  <sheetProtection algorithmName="SHA-512" hashValue="vCo31rDUu+G6DVB5UrrJQs2ORM2d2hoAlqhg58ybSluvK5NeYQUJAmYq28IAU/Z5/zxF96bhLLwhaDNfwGHy6Q==" saltValue="crtSpT9NsO7PPKAxVDC/5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入力シート</vt:lpstr>
      <vt:lpstr>settings</vt:lpstr>
      <vt:lpstr>入力シート!Print_Titles</vt:lpstr>
      <vt:lpstr>希望</vt:lpstr>
      <vt:lpstr>都道府県3</vt:lpstr>
      <vt:lpstr>都道府県4</vt:lpstr>
      <vt:lpstr>日付例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2019-12-02T02:18:32Z</cp:lastPrinted>
  <dcterms:created xsi:type="dcterms:W3CDTF">2018-07-20T07:50:20Z</dcterms:created>
  <dcterms:modified xsi:type="dcterms:W3CDTF">2021-11-30T02:20:40Z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