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277\Desktop\HP\財政状況\"/>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W34" i="9" l="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<sst xmlns="http://schemas.openxmlformats.org/spreadsheetml/2006/main" count="1027" uniqueCount="557">
  <si>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</si>
  <si>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</si>
  <si>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</si>
  <si>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</si>
  <si>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</si>
  <si>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</si>
  <si>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</si>
  <si>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</si>
  <si>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</si>
  <si>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</si>
  <si>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</si>
  <si>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</si>
  <si>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</si>
  <si>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</si>
  <si>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</si>
  <si>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</si>
  <si>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</si>
  <si>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</si>
  <si>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</si>
  <si>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</si>
  <si>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</si>
  <si>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</si>
  <si>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</si>
  <si>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</si>
  <si>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</si>
  <si>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</si>
  <si>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</si>
  <si>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</si>
  <si>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</si>
  <si>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</si>
  <si>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</si>
  <si>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</si>
  <si>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</si>
  <si>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</si>
  <si>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</si>
  <si>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</si>
  <si>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</si>
  <si>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</si>
  <si>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</si>
  <si>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</si>
  <si>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</si>
  <si>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</si>
  <si>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</si>
  <si>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</si>
  <si>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</si>
  <si>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</si>
  <si>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</si>
  <si>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</si>
  <si>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</si>
  <si>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</si>
  <si>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</si>
  <si>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</si>
  <si>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</si>
  <si>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</si>
  <si>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</si>
  <si>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</si>
  <si>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</si>
  <si>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</si>
  <si>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</si>
  <si>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</si>
  <si>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</si>
  <si>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</si>
  <si>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</si>
  <si>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</si>
  <si>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</si>
  <si>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</si>
  <si>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</si>
  <si>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</si>
  <si>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</si>
  <si>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</si>
  <si>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</si>
  <si>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</si>
  <si>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</si>
  <si>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</si>
  <si>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</si>
  <si>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</si>
  <si>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</si>
  <si>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</si>
  <si>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</si>
  <si>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</si>
  <si>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</si>
  <si>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</si>
  <si>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</si>
  <si>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</si>
  <si>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</si>
  <si>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</si>
  <si>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</si>
  <si>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</si>
  <si>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</si>
  <si>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</si>
  <si>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</si>
  <si>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</si>
  <si>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</si>
  <si>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</si>
  <si>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</si>
  <si>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</si>
  <si>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</si>
  <si>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</si>
  <si>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</si>
  <si>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</si>
  <si>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</si>
  <si>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</si>
  <si>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</si>
  <si>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</si>
  <si>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</si>
  <si>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</si>
  <si>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</si>
  <si>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</si>
  <si>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</si>
  <si>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</si>
  <si>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</si>
  <si>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</si>
  <si>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</si>
  <si>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</si>
  <si>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</si>
  <si>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</si>
  <si>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</si>
  <si>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</si>
  <si>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</si>
  <si>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</si>
  <si>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</si>
  <si>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</si>
  <si>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</si>
  <si>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</si>
  <si>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</si>
  <si>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</si>
  <si>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</si>
  <si>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</si>
  <si>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</si>
  <si>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</si>
  <si>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</si>
  <si>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</si>
  <si>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</si>
  <si>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</si>
  <si>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</si>
  <si>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</si>
  <si>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</si>
  <si>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</si>
  <si>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</si>
  <si>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</si>
  <si>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</si>
  <si>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</si>
  <si>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</si>
  <si>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</si>
  <si>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</si>
  <si>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</si>
  <si>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</si>
  <si>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</si>
  <si>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</si>
  <si>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</si>
  <si>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</si>
  <si>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</si>
  <si>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</si>
  <si>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</si>
  <si>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</si>
  <si>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</si>
  <si>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</si>
  <si>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</si>
  <si>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</si>
  <si>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</si>
  <si>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</si>
  <si>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</si>
  <si>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</si>
  <si>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</si>
  <si>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</si>
  <si>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</si>
  <si>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</si>
  <si>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</si>
  <si>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</si>
  <si>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</si>
  <si>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</si>
  <si>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</si>
  <si>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</si>
  <si>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</si>
  <si>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</si>
  <si>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</si>
  <si>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</si>
  <si>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</si>
  <si>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</si>
  <si>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</si>
  <si>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</si>
  <si>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</si>
  <si>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</si>
  <si>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</si>
  <si>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</si>
  <si>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</si>
  <si>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</si>
  <si>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</si>
  <si>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</si>
  <si>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</si>
  <si>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</si>
  <si>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</si>
  <si>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</si>
  <si>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</si>
  <si>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兵庫県養父市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</si>
  <si>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</si>
  <si>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</si>
  <si>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</si>
  <si>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</si>
  <si>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</si>
  <si>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</si>
  <si>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</si>
  <si>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</si>
  <si>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</si>
  <si>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</si>
  <si>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</si>
  <si>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</si>
  <si>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</si>
  <si>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</si>
  <si>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</si>
  <si>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</si>
  <si>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</si>
  <si>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</si>
  <si>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</si>
  <si>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</si>
  <si>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</si>
  <si>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</si>
  <si>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</si>
  <si>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</si>
  <si>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</si>
  <si>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</si>
  <si>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</si>
  <si>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</si>
  <si>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</si>
  <si>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</si>
  <si>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</si>
  <si>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</si>
  <si>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</si>
  <si>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</si>
  <si>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</si>
  <si>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</si>
  <si>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</si>
  <si>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</si>
  <si>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</si>
  <si>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</si>
  <si>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</si>
  <si>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</si>
  <si>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</si>
  <si>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</si>
  <si>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</si>
  <si>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</si>
  <si>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</si>
  <si>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</si>
  <si>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</si>
  <si>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</si>
  <si>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</si>
  <si>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</si>
  <si>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</si>
  <si>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</si>
  <si>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</si>
  <si>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</si>
  <si>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</si>
  <si>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</si>
  <si>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</si>
  <si>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</si>
  <si>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</si>
  <si>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</si>
  <si>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</si>
  <si>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</si>
  <si>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</si>
  <si>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</si>
  <si>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</si>
  <si>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</si>
  <si>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</si>
  <si>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</si>
  <si>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</si>
  <si>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</si>
  <si>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</si>
  <si>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</si>
  <si>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</si>
  <si>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</si>
  <si>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</si>
  <si>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</si>
  <si>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</si>
  <si>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</si>
  <si>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</si>
  <si>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</si>
  <si>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</si>
  <si>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</si>
  <si>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</si>
  <si>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</si>
  <si>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</si>
  <si>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</si>
  <si>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</si>
  <si>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</si>
  <si>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</si>
  <si>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</si>
  <si>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</si>
  <si>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</si>
  <si>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</si>
  <si>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</si>
  <si>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</si>
  <si>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</si>
  <si>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</si>
  <si>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</si>
  <si>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</si>
  <si>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</si>
  <si>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</si>
  <si>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</si>
  <si>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</si>
  <si>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</si>
  <si>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</si>
  <si>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</si>
  <si>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</si>
  <si>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</si>
  <si>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</si>
  <si>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</si>
  <si>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</si>
  <si>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</si>
  <si>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</si>
  <si>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</si>
  <si>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</si>
  <si>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</si>
  <si>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</si>
  <si>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</si>
  <si>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</si>
  <si>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</si>
  <si>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</si>
  <si>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</si>
  <si>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</si>
  <si>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</si>
  <si>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</si>
  <si>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</si>
  <si>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</si>
  <si>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</si>
  <si>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</si>
  <si>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</si>
  <si>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</si>
  <si>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</si>
  <si>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</si>
  <si>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</si>
  <si>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</si>
  <si>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</si>
  <si>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</si>
  <si>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</si>
  <si>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</si>
  <si>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</si>
  <si>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</si>
  <si>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</si>
  <si>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</si>
  <si>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</si>
  <si>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</si>
  <si>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</si>
  <si>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</si>
  <si>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</si>
  <si>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</si>
  <si>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兵庫県養父市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</si>
  <si>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</si>
  <si>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</si>
  <si>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</si>
  <si>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</si>
  <si>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</si>
  <si>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</si>
  <si>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</si>
  <si>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</si>
  <si>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</si>
  <si>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</si>
  <si>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</si>
  <si>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</si>
  <si>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</si>
  <si>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</si>
  <si>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</si>
  <si>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</si>
  <si>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</si>
  <si>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</si>
  <si>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</si>
  <si>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</si>
  <si>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</si>
  <si>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</si>
  <si>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</si>
  <si>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</si>
  <si>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</si>
  <si>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</si>
  <si>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</si>
  <si>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</si>
  <si>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</si>
  <si>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</si>
  <si>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</si>
  <si>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</si>
  <si>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</si>
  <si>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</si>
  <si>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</si>
  <si>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</si>
  <si>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</si>
  <si>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</si>
  <si>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</si>
  <si>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</si>
  <si>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</si>
  <si>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</si>
  <si>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氷ノ山国際スキー場事業特別会計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</si>
  <si>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</si>
  <si>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</si>
  <si>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</si>
  <si>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</si>
  <si>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</si>
  <si>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</si>
  <si>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</si>
  <si>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</si>
  <si>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</si>
  <si>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</si>
  <si>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</si>
  <si>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</si>
  <si>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</si>
  <si>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</si>
  <si>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</si>
  <si>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</si>
  <si>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</si>
  <si>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</si>
  <si>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</si>
  <si>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</si>
  <si>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</si>
  <si>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</si>
  <si>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</si>
  <si>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</si>
  <si>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</si>
  <si>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</si>
  <si>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</si>
  <si>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</si>
  <si>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</si>
  <si>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</si>
  <si>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</si>
  <si>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</si>
  <si>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</si>
  <si>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</si>
  <si>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</si>
  <si>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</si>
  <si>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</si>
  <si>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</si>
  <si>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</si>
  <si>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</si>
  <si>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</si>
  <si>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</si>
  <si>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</si>
  <si>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</si>
  <si>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</si>
  <si>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</si>
  <si>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</si>
  <si>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</si>
  <si>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</si>
  <si>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</si>
  <si>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</si>
  <si>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</si>
  <si>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</si>
  <si>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t>
    <phoneticPr fontId="5"/>
  </si>
  <si>
    <t>将来負担比率（(Ｅ)－(Ｆ)）／（(Ｃ)－(Ｄ)）×１００</t>
    <rPh sb="0" eb="2">
      <t>ショウライ</t>
    </rPh>
    <rPh sb="2" eb="4">
      <t>フタン</t>
    </rPh>
    <rPh sb="4" eb="6">
      <t>ヒリツ</t>
    </rPh>
    <phoneticPr fontId="5"/>
  </si>
  <si>
    <t>氷ノ山国際スキー場事業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</si>
  <si>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</si>
  <si>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</si>
  <si>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</si>
  <si>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</si>
  <si>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</si>
  <si>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</si>
  <si>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</si>
  <si>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</si>
  <si>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</si>
  <si>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</si>
  <si>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</si>
  <si>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</si>
  <si>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</si>
  <si>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</si>
  <si>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</si>
  <si>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</si>
  <si>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</si>
  <si>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</si>
  <si>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</si>
  <si>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</si>
  <si>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</si>
  <si>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</si>
  <si>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</si>
  <si>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</si>
  <si>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</si>
  <si>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</si>
  <si>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</si>
  <si>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</si>
  <si>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</si>
  <si>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</si>
  <si>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</si>
  <si>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</si>
  <si>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</si>
  <si>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</si>
  <si>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</si>
  <si>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</si>
  <si>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</si>
  <si>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</si>
  <si>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</si>
  <si>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</si>
  <si>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</si>
  <si>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</si>
  <si>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</si>
  <si>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</si>
  <si>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</si>
  <si>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</si>
  <si>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</si>
  <si>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</si>
  <si>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</si>
  <si>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</si>
  <si>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</si>
  <si>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</si>
  <si>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</si>
  <si>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</si>
  <si>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</si>
  <si>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</si>
  <si>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</si>
  <si>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</si>
  <si>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</si>
  <si>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</si>
  <si>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</si>
  <si>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</si>
  <si>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</si>
  <si>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</si>
  <si>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</si>
  <si>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</si>
  <si>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</si>
  <si>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</si>
  <si>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</si>
  <si>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</si>
  <si>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</si>
  <si>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</si>
  <si>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</si>
  <si>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</si>
  <si>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</si>
  <si>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</si>
  <si>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</si>
  <si>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</si>
  <si>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</si>
  <si>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</si>
  <si>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国民健康保険特別会計</t>
  </si>
  <si>
    <t>介護保険特別会計</t>
  </si>
  <si>
    <t>後期高齢者医療特別会計</t>
  </si>
  <si>
    <t>下水道事業特別会計</t>
  </si>
  <si>
    <t>簡易水道事業特別会計</t>
  </si>
  <si>
    <t>養父歯科診療所特別会計</t>
  </si>
  <si>
    <t>その他会計（赤字）</t>
  </si>
  <si>
    <t>その他会計（黒字）</t>
  </si>
  <si>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</si>
  <si>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</si>
  <si>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</si>
  <si>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</si>
  <si>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</si>
  <si>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</si>
  <si>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</si>
  <si>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</si>
  <si>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但馬広域行政事務組合（一般会計）</t>
    <rPh sb="0" eb="2">
      <t>タジマ</t>
    </rPh>
    <rPh sb="2" eb="4">
      <t>コウイキ</t>
    </rPh>
    <rPh sb="4" eb="6">
      <t>ギョウセイ</t>
    </rPh>
    <rPh sb="6" eb="8">
      <t>ジム</t>
    </rPh>
    <rPh sb="8" eb="10">
      <t>クミアイ</t>
    </rPh>
    <rPh sb="11" eb="13">
      <t>イッパン</t>
    </rPh>
    <rPh sb="13" eb="15">
      <t>カイケイ</t>
    </rPh>
    <phoneticPr fontId="2"/>
  </si>
  <si>
    <t>但馬広域行政事務組合（特別会計）</t>
    <rPh sb="0" eb="2">
      <t>タジマ</t>
    </rPh>
    <rPh sb="2" eb="4">
      <t>コウイキ</t>
    </rPh>
    <rPh sb="4" eb="6">
      <t>ギョウセイ</t>
    </rPh>
    <rPh sb="6" eb="8">
      <t>ジム</t>
    </rPh>
    <rPh sb="8" eb="10">
      <t>クミアイ</t>
    </rPh>
    <rPh sb="11" eb="13">
      <t>トクベツ</t>
    </rPh>
    <rPh sb="13" eb="15">
      <t>カイケイ</t>
    </rPh>
    <phoneticPr fontId="2"/>
  </si>
  <si>
    <t>南但広域行政事務組合（一般会計）</t>
    <rPh sb="0" eb="1">
      <t>ミナミ</t>
    </rPh>
    <rPh sb="2" eb="4">
      <t>コウイキ</t>
    </rPh>
    <rPh sb="4" eb="6">
      <t>ギョウセイ</t>
    </rPh>
    <rPh sb="6" eb="8">
      <t>ジム</t>
    </rPh>
    <rPh sb="8" eb="10">
      <t>クミアイ</t>
    </rPh>
    <rPh sb="11" eb="13">
      <t>イッパン</t>
    </rPh>
    <rPh sb="13" eb="15">
      <t>カイケイ</t>
    </rPh>
    <phoneticPr fontId="2"/>
  </si>
  <si>
    <t>南但広域行政事務組合（特別会計）</t>
    <rPh sb="0" eb="1">
      <t>ミナミ</t>
    </rPh>
    <rPh sb="2" eb="4">
      <t>コウイキ</t>
    </rPh>
    <rPh sb="4" eb="6">
      <t>ギョウセイ</t>
    </rPh>
    <rPh sb="6" eb="8">
      <t>ジム</t>
    </rPh>
    <rPh sb="8" eb="10">
      <t>クミアイ</t>
    </rPh>
    <rPh sb="11" eb="13">
      <t>トクベツ</t>
    </rPh>
    <rPh sb="13" eb="15">
      <t>カイケイ</t>
    </rPh>
    <phoneticPr fontId="2"/>
  </si>
  <si>
    <t>公立八鹿病院組合</t>
    <rPh sb="0" eb="2">
      <t>コウリツ</t>
    </rPh>
    <rPh sb="2" eb="4">
      <t>ヨウカ</t>
    </rPh>
    <rPh sb="4" eb="6">
      <t>ビョウイン</t>
    </rPh>
    <rPh sb="6" eb="8">
      <t>クミアイ</t>
    </rPh>
    <phoneticPr fontId="2"/>
  </si>
  <si>
    <t>-</t>
    <phoneticPr fontId="2"/>
  </si>
  <si>
    <t>やぶ温泉観光</t>
    <rPh sb="2" eb="4">
      <t>オンセン</t>
    </rPh>
    <rPh sb="4" eb="6">
      <t>カンコウ</t>
    </rPh>
    <phoneticPr fontId="2"/>
  </si>
  <si>
    <t>-</t>
    <phoneticPr fontId="2"/>
  </si>
  <si>
    <t>-</t>
    <phoneticPr fontId="2"/>
  </si>
  <si>
    <t>養父町開発</t>
    <rPh sb="0" eb="2">
      <t>ヤブ</t>
    </rPh>
    <rPh sb="2" eb="3">
      <t>チョウ</t>
    </rPh>
    <rPh sb="3" eb="5">
      <t>カイハツ</t>
    </rPh>
    <phoneticPr fontId="2"/>
  </si>
  <si>
    <t>養父市場開発</t>
    <rPh sb="0" eb="2">
      <t>ヤブ</t>
    </rPh>
    <rPh sb="2" eb="4">
      <t>イチバ</t>
    </rPh>
    <rPh sb="4" eb="6">
      <t>カイハツ</t>
    </rPh>
    <phoneticPr fontId="2"/>
  </si>
  <si>
    <t>おおや振興公社</t>
    <rPh sb="3" eb="5">
      <t>シンコウ</t>
    </rPh>
    <rPh sb="5" eb="7">
      <t>コウシャ</t>
    </rPh>
    <phoneticPr fontId="2"/>
  </si>
  <si>
    <t>やぶパートナーズ</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</si>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</sst>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94612</c:v>
                </c:pt>
                <c:pt idx="1">
                  <c:v>96042</c:v>
                </c:pt>
                <c:pt idx="2">
                  <c:v>43241</c:v>
                </c:pt>
                <c:pt idx="3">
                  <c:v>40718</c:v>
                </c:pt>
                <c:pt idx="4">
                  <c:v>96350</c:v>
                </c:pt>
              </c:numCache>
            </c:numRef>
          </c:val>
          <c:smooth val="0"/>
        </c:ser>
        <c:dLbls>
          <c:showLegendKey val="0"/>
          <c:showVal val="0"/>
          <c:showCatName val="0"/>
          <c:showSerName val="0"/>
          <c:showPercent val="0"/>
          <c:showBubbleSize val="0"/>
        </c:dLbls>
        <c:marker val="1"/>
        <c:smooth val="0"/>
        <c:axId val="165947136"/>
        <c:axId val="112405888"/>
      </c:lineChart>
      <c:catAx>
        <c:axId val="16594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405888"/>
        <c:crosses val="autoZero"/>
        <c:auto val="1"/>
        <c:lblAlgn val="ctr"/>
        <c:lblOffset val="100"/>
        <c:tickLblSkip val="1"/>
        <c:tickMarkSkip val="1"/>
        <c:noMultiLvlLbl val="0"/>
      </c:catAx>
      <c:valAx>
        <c:axId val="1124058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94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6.18</c:v>
                </c:pt>
                <c:pt idx="1">
                  <c:v>4.6500000000000004</c:v>
                </c:pt>
                <c:pt idx="2">
                  <c:v>7.25</c:v>
                </c:pt>
                <c:pt idx="3">
                  <c:v>6.79</c:v>
                </c:pt>
                <c:pt idx="4">
                  <c:v>6.21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13.68</c:v>
                </c:pt>
                <c:pt idx="1">
                  <c:v>20.66</c:v>
                </c:pt>
                <c:pt idx="2">
                  <c:v>26.93</c:v>
                </c:pt>
                <c:pt idx="3">
                  <c:v>32.630000000000003</c:v>
                </c:pt>
                <c:pt idx="4">
                  <c:v>39.64</c:v>
                </c:pt>
              </c:numCache>
            </c:numRef>
          </c:val>
        </c:ser>
        <c:dLbls>
          <c:showLegendKey val="0"/>
          <c:showVal val="0"/>
          <c:showCatName val="0"/>
          <c:showSerName val="0"/>
          <c:showPercent val="0"/>
          <c:showBubbleSize val="0"/>
        </c:dLbls>
        <c:gapWidth val="250"/>
        <c:overlap val="100"/>
        <c:axId val="329440216"/>
        <c:axId val="32874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10.8</c:v>
                </c:pt>
                <c:pt idx="1">
                  <c:v>6.9</c:v>
                </c:pt>
                <c:pt idx="2">
                  <c:v>11.31</c:v>
                </c:pt>
                <c:pt idx="3">
                  <c:v>5.75</c:v>
                </c:pt>
                <c:pt idx="4">
                  <c:v>15.13</c:v>
                </c:pt>
              </c:numCache>
            </c:numRef>
          </c:val>
          <c:smooth val="0"/>
        </c:ser>
        <c:dLbls>
          <c:showLegendKey val="0"/>
          <c:showVal val="0"/>
          <c:showCatName val="0"/>
          <c:showSerName val="0"/>
          <c:showPercent val="0"/>
          <c:showBubbleSize val="0"/>
        </c:dLbls>
        <c:marker val="1"/>
        <c:smooth val="0"/>
        <c:axId val="329440216"/>
        <c:axId val="328748432"/>
      </c:lineChart>
      <c:catAx>
        <c:axId val="32944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8748432"/>
        <c:crosses val="autoZero"/>
        <c:auto val="1"/>
        <c:lblAlgn val="ctr"/>
        <c:lblOffset val="100"/>
        <c:tickLblSkip val="1"/>
        <c:tickMarkSkip val="1"/>
        <c:noMultiLvlLbl val="0"/>
      </c:catAx>
      <c:valAx>
        <c:axId val="32874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44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0.08</c:v>
                </c:pt>
                <c:pt idx="4">
                  <c:v>#N/A</c:v>
                </c:pt>
                <c:pt idx="5">
                  <c:v>0.05</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養父歯科診療所特別会計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0.05</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7.0000000000000007E-2</c:v>
                </c:pt>
                <c:pt idx="4">
                  <c:v>#N/A</c:v>
                </c:pt>
                <c:pt idx="5">
                  <c:v>0.16</c:v>
                </c:pt>
                <c:pt idx="6">
                  <c:v>#N/A</c:v>
                </c:pt>
                <c:pt idx="7">
                  <c:v>0.11</c:v>
                </c:pt>
                <c:pt idx="8">
                  <c:v>#N/A</c:v>
                </c:pt>
                <c:pt idx="9">
                  <c:v>0.17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1.31</c:v>
                </c:pt>
                <c:pt idx="2">
                  <c:v>#N/A</c:v>
                </c:pt>
                <c:pt idx="3">
                  <c:v>1.49</c:v>
                </c:pt>
                <c:pt idx="4">
                  <c:v>#N/A</c:v>
                </c:pt>
                <c:pt idx="5">
                  <c:v>1.54</c:v>
                </c:pt>
                <c:pt idx="6">
                  <c:v>#N/A</c:v>
                </c:pt>
                <c:pt idx="7">
                  <c:v>1</c:v>
                </c:pt>
                <c:pt idx="8">
                  <c:v>#N/A</c:v>
                </c:pt>
                <c:pt idx="9">
                  <c:v>1.55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3.89</c:v>
                </c:pt>
                <c:pt idx="2">
                  <c:v>#N/A</c:v>
                </c:pt>
                <c:pt idx="3">
                  <c:v>4.07</c:v>
                </c:pt>
                <c:pt idx="4">
                  <c:v>#N/A</c:v>
                </c:pt>
                <c:pt idx="5">
                  <c:v>4.49</c:v>
                </c:pt>
                <c:pt idx="6">
                  <c:v>#N/A</c:v>
                </c:pt>
                <c:pt idx="7">
                  <c:v>4.74</c:v>
                </c:pt>
                <c:pt idx="8">
                  <c:v>#N/A</c:v>
                </c:pt>
                <c:pt idx="9">
                  <c:v>5.45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6.18</c:v>
                </c:pt>
                <c:pt idx="2">
                  <c:v>#N/A</c:v>
                </c:pt>
                <c:pt idx="3">
                  <c:v>4.6399999999999997</c:v>
                </c:pt>
                <c:pt idx="4">
                  <c:v>#N/A</c:v>
                </c:pt>
                <c:pt idx="5">
                  <c:v>7.25</c:v>
                </c:pt>
                <c:pt idx="6">
                  <c:v>#N/A</c:v>
                </c:pt>
                <c:pt idx="7">
                  <c:v>6.78</c:v>
                </c:pt>
                <c:pt idx="8">
                  <c:v>#N/A</c:v>
                </c:pt>
                <c:pt idx="9">
                  <c:v>6.2</c:v>
                </c:pt>
              </c:numCache>
            </c:numRef>
          </c:val>
        </c:ser>
        <c:dLbls>
          <c:showLegendKey val="0"/>
          <c:showVal val="0"/>
          <c:showCatName val="0"/>
          <c:showSerName val="0"/>
          <c:showPercent val="0"/>
          <c:showBubbleSize val="0"/>
        </c:dLbls>
        <c:gapWidth val="150"/>
        <c:overlap val="100"/>
        <c:axId val="329514192"/>
        <c:axId val="329505984"/>
      </c:barChart>
      <c:catAx>
        <c:axId val="32951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505984"/>
        <c:crosses val="autoZero"/>
        <c:auto val="1"/>
        <c:lblAlgn val="ctr"/>
        <c:lblOffset val="100"/>
        <c:tickLblSkip val="1"/>
        <c:tickMarkSkip val="1"/>
        <c:noMultiLvlLbl val="0"/>
      </c:catAx>
      <c:valAx>
        <c:axId val="32950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514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4041</c:v>
                </c:pt>
                <c:pt idx="5">
                  <c:v>3986</c:v>
                </c:pt>
                <c:pt idx="8">
                  <c:v>3812</c:v>
                </c:pt>
                <c:pt idx="11">
                  <c:v>3738</c:v>
                </c:pt>
                <c:pt idx="14">
                  <c:v>3722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c:v>
                </c:pt>
                <c:pt idx="3">
                  <c:v>7</c:v>
                </c:pt>
                <c:pt idx="6">
                  <c:v>9</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673</c:v>
                </c:pt>
                <c:pt idx="3">
                  <c:v>674</c:v>
                </c:pt>
                <c:pt idx="6">
                  <c:v>545</c:v>
                </c:pt>
                <c:pt idx="9">
                  <c:v>482</c:v>
                </c:pt>
                <c:pt idx="12">
                  <c:v>529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1337</c:v>
                </c:pt>
                <c:pt idx="3">
                  <c:v>1455</c:v>
                </c:pt>
                <c:pt idx="6">
                  <c:v>1523</c:v>
                </c:pt>
                <c:pt idx="9">
                  <c:v>1422</c:v>
                </c:pt>
                <c:pt idx="12">
                  <c:v>1325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c:v>
                </c:pt>
                <c:pt idx="3">
                  <c:v>10</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3490</c:v>
                </c:pt>
                <c:pt idx="3">
                  <c:v>3400</c:v>
                </c:pt>
                <c:pt idx="6">
                  <c:v>3206</c:v>
                </c:pt>
                <c:pt idx="9">
                  <c:v>3049</c:v>
                </c:pt>
                <c:pt idx="12">
                  <c:v>2973</c:v>
                </c:pt>
              </c:numCache>
            </c:numRef>
          </c:val>
        </c:ser>
        <c:dLbls>
          <c:showLegendKey val="0"/>
          <c:showVal val="0"/>
          <c:showCatName val="0"/>
          <c:showSerName val="0"/>
          <c:showPercent val="0"/>
          <c:showBubbleSize val="0"/>
        </c:dLbls>
        <c:gapWidth val="100"/>
        <c:overlap val="100"/>
        <c:axId val="329661128"/>
        <c:axId val="32991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1479</c:v>
                </c:pt>
                <c:pt idx="2">
                  <c:v>#N/A</c:v>
                </c:pt>
                <c:pt idx="3">
                  <c:v>#N/A</c:v>
                </c:pt>
                <c:pt idx="4">
                  <c:v>1560</c:v>
                </c:pt>
                <c:pt idx="5">
                  <c:v>#N/A</c:v>
                </c:pt>
                <c:pt idx="6">
                  <c:v>#N/A</c:v>
                </c:pt>
                <c:pt idx="7">
                  <c:v>1474</c:v>
                </c:pt>
                <c:pt idx="8">
                  <c:v>#N/A</c:v>
                </c:pt>
                <c:pt idx="9">
                  <c:v>#N/A</c:v>
                </c:pt>
                <c:pt idx="10">
                  <c:v>1222</c:v>
                </c:pt>
                <c:pt idx="11">
                  <c:v>#N/A</c:v>
                </c:pt>
                <c:pt idx="12">
                  <c:v>#N/A</c:v>
                </c:pt>
                <c:pt idx="13">
                  <c:v>1112</c:v>
                </c:pt>
                <c:pt idx="14">
                  <c:v>#N/A</c:v>
                </c:pt>
              </c:numCache>
            </c:numRef>
          </c:val>
          <c:smooth val="0"/>
        </c:ser>
        <c:dLbls>
          <c:showLegendKey val="0"/>
          <c:showVal val="0"/>
          <c:showCatName val="0"/>
          <c:showSerName val="0"/>
          <c:showPercent val="0"/>
          <c:showBubbleSize val="0"/>
        </c:dLbls>
        <c:marker val="1"/>
        <c:smooth val="0"/>
        <c:axId val="329661128"/>
        <c:axId val="329913808"/>
      </c:lineChart>
      <c:catAx>
        <c:axId val="32966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913808"/>
        <c:crosses val="autoZero"/>
        <c:auto val="1"/>
        <c:lblAlgn val="ctr"/>
        <c:lblOffset val="100"/>
        <c:tickLblSkip val="1"/>
        <c:tickMarkSkip val="1"/>
        <c:noMultiLvlLbl val="0"/>
      </c:catAx>
      <c:valAx>
        <c:axId val="32991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66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36399</c:v>
                </c:pt>
                <c:pt idx="5">
                  <c:v>35786</c:v>
                </c:pt>
                <c:pt idx="8">
                  <c:v>35048</c:v>
                </c:pt>
                <c:pt idx="11">
                  <c:v>33221</c:v>
                </c:pt>
                <c:pt idx="14">
                  <c:v>31934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497</c:v>
                </c:pt>
                <c:pt idx="5">
                  <c:v>428</c:v>
                </c:pt>
                <c:pt idx="8">
                  <c:v>380</c:v>
                </c:pt>
                <c:pt idx="11">
                  <c:v>408</c:v>
                </c:pt>
                <c:pt idx="14">
                  <c:v>367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4206</c:v>
                </c:pt>
                <c:pt idx="5">
                  <c:v>5191</c:v>
                </c:pt>
                <c:pt idx="8">
                  <c:v>6649</c:v>
                </c:pt>
                <c:pt idx="11">
                  <c:v>7700</c:v>
                </c:pt>
                <c:pt idx="14">
                  <c:v>8284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4368</c:v>
                </c:pt>
                <c:pt idx="3">
                  <c:v>4622</c:v>
                </c:pt>
                <c:pt idx="6">
                  <c:v>3544</c:v>
                </c:pt>
                <c:pt idx="9">
                  <c:v>3532</c:v>
                </c:pt>
                <c:pt idx="12">
                  <c:v>3299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5336</c:v>
                </c:pt>
                <c:pt idx="3">
                  <c:v>5405</c:v>
                </c:pt>
                <c:pt idx="6">
                  <c:v>5805</c:v>
                </c:pt>
                <c:pt idx="9">
                  <c:v>5528</c:v>
                </c:pt>
                <c:pt idx="12">
                  <c:v>5440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16415</c:v>
                </c:pt>
                <c:pt idx="3">
                  <c:v>15311</c:v>
                </c:pt>
                <c:pt idx="6">
                  <c:v>14826</c:v>
                </c:pt>
                <c:pt idx="9">
                  <c:v>14547</c:v>
                </c:pt>
                <c:pt idx="12">
                  <c:v>14010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393</c:v>
                </c:pt>
                <c:pt idx="3">
                  <c:v>348</c:v>
                </c:pt>
                <c:pt idx="6">
                  <c:v>292</c:v>
                </c:pt>
                <c:pt idx="9">
                  <c:v>251</c:v>
                </c:pt>
                <c:pt idx="12">
                  <c:v>205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28636</c:v>
                </c:pt>
                <c:pt idx="3">
                  <c:v>27422</c:v>
                </c:pt>
                <c:pt idx="6">
                  <c:v>26473</c:v>
                </c:pt>
                <c:pt idx="9">
                  <c:v>24536</c:v>
                </c:pt>
                <c:pt idx="12">
                  <c:v>22105</c:v>
                </c:pt>
              </c:numCache>
            </c:numRef>
          </c:val>
        </c:ser>
        <c:dLbls>
          <c:showLegendKey val="0"/>
          <c:showVal val="0"/>
          <c:showCatName val="0"/>
          <c:showSerName val="0"/>
          <c:showPercent val="0"/>
          <c:showBubbleSize val="0"/>
        </c:dLbls>
        <c:gapWidth val="100"/>
        <c:overlap val="100"/>
        <c:axId val="328743248"/>
        <c:axId val="33008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14046</c:v>
                </c:pt>
                <c:pt idx="2">
                  <c:v>#N/A</c:v>
                </c:pt>
                <c:pt idx="3">
                  <c:v>#N/A</c:v>
                </c:pt>
                <c:pt idx="4">
                  <c:v>11703</c:v>
                </c:pt>
                <c:pt idx="5">
                  <c:v>#N/A</c:v>
                </c:pt>
                <c:pt idx="6">
                  <c:v>#N/A</c:v>
                </c:pt>
                <c:pt idx="7">
                  <c:v>8863</c:v>
                </c:pt>
                <c:pt idx="8">
                  <c:v>#N/A</c:v>
                </c:pt>
                <c:pt idx="9">
                  <c:v>#N/A</c:v>
                </c:pt>
                <c:pt idx="10">
                  <c:v>7065</c:v>
                </c:pt>
                <c:pt idx="11">
                  <c:v>#N/A</c:v>
                </c:pt>
                <c:pt idx="12">
                  <c:v>#N/A</c:v>
                </c:pt>
                <c:pt idx="13">
                  <c:v>4474</c:v>
                </c:pt>
                <c:pt idx="14">
                  <c:v>#N/A</c:v>
                </c:pt>
              </c:numCache>
            </c:numRef>
          </c:val>
          <c:smooth val="0"/>
        </c:ser>
        <c:dLbls>
          <c:showLegendKey val="0"/>
          <c:showVal val="0"/>
          <c:showCatName val="0"/>
          <c:showSerName val="0"/>
          <c:showPercent val="0"/>
          <c:showBubbleSize val="0"/>
        </c:dLbls>
        <c:marker val="1"/>
        <c:smooth val="0"/>
        <c:axId val="328743248"/>
        <c:axId val="330083120"/>
      </c:lineChart>
      <c:catAx>
        <c:axId val="32874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0083120"/>
        <c:crosses val="autoZero"/>
        <c:auto val="1"/>
        <c:lblAlgn val="ctr"/>
        <c:lblOffset val="100"/>
        <c:tickLblSkip val="1"/>
        <c:tickMarkSkip val="1"/>
        <c:noMultiLvlLbl val="0"/>
      </c:catAx>
      <c:valAx>
        <c:axId val="33008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74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25,566
25,458
422.91
21,221,841
20,344,337
812,080
13,087,146
22,104,686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47.5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過疎化による人口の減少や全国平均を大きく上回る高齢化率（平成</a:t>
          </a:r>
          <a:r>
            <a:rPr kumimoji="1" lang="en-US" altLang="ja-JP" sz="1300" baseline="0">
              <a:latin typeface="ＭＳ Ｐゴシック"/>
            </a:rPr>
            <a:t>26</a:t>
          </a:r>
          <a:r>
            <a:rPr kumimoji="1" lang="ja-JP" altLang="en-US" sz="1300" baseline="0">
              <a:latin typeface="ＭＳ Ｐゴシック"/>
            </a:rPr>
            <a:t>年度末</a:t>
          </a:r>
          <a:r>
            <a:rPr kumimoji="1" lang="en-US" altLang="ja-JP" sz="1300" baseline="0">
              <a:latin typeface="ＭＳ Ｐゴシック"/>
            </a:rPr>
            <a:t>34.9</a:t>
          </a:r>
          <a:r>
            <a:rPr kumimoji="1" lang="ja-JP" altLang="en-US" sz="1300" baseline="0">
              <a:latin typeface="ＭＳ Ｐゴシック"/>
            </a:rPr>
            <a:t>％）に加え、市内に基幹産業がないため財政基盤が弱く、県下市町の中で最下位の状況が続いている。</a:t>
          </a:r>
          <a:endParaRPr kumimoji="1" lang="en-US" altLang="ja-JP" sz="1300" baseline="0">
            <a:latin typeface="ＭＳ Ｐゴシック"/>
          </a:endParaRPr>
        </a:p>
        <a:p>
          <a:r>
            <a:rPr kumimoji="1" lang="ja-JP" altLang="en-US" sz="1300" baseline="0">
              <a:latin typeface="ＭＳ Ｐゴシック"/>
            </a:rPr>
            <a:t>　今後は、第</a:t>
          </a:r>
          <a:r>
            <a:rPr kumimoji="1" lang="en-US" altLang="ja-JP" sz="1300" baseline="0">
              <a:latin typeface="ＭＳ Ｐゴシック"/>
            </a:rPr>
            <a:t>3</a:t>
          </a:r>
          <a:r>
            <a:rPr kumimoji="1" lang="ja-JP" altLang="en-US" sz="1300" baseline="0">
              <a:latin typeface="ＭＳ Ｐゴシック"/>
            </a:rPr>
            <a:t>次養父市行政改革大綱に基づき、事業の統廃合及び効率化等により更なる歳出の抑制（一般財政ベースの圧縮等）を図ると共に、</a:t>
          </a:r>
          <a:r>
            <a:rPr kumimoji="1" lang="en-US" altLang="ja-JP" sz="1300" baseline="0">
              <a:latin typeface="ＭＳ Ｐゴシック"/>
            </a:rPr>
            <a:t>26</a:t>
          </a:r>
          <a:r>
            <a:rPr kumimoji="1" lang="ja-JP" altLang="en-US" sz="1300" baseline="0">
              <a:latin typeface="ＭＳ Ｐゴシック"/>
            </a:rPr>
            <a:t>年</a:t>
          </a:r>
          <a:r>
            <a:rPr kumimoji="1" lang="en-US" altLang="ja-JP" sz="1300" baseline="0">
              <a:latin typeface="ＭＳ Ｐゴシック"/>
            </a:rPr>
            <a:t>5</a:t>
          </a:r>
          <a:r>
            <a:rPr kumimoji="1" lang="ja-JP" altLang="en-US" sz="1300" baseline="0">
              <a:latin typeface="ＭＳ Ｐゴシック"/>
            </a:rPr>
            <a:t>月に指定を受けた国家戦略特区を推進し、地場産業の振興等を促進する施策を強力に進め、自主財源の確保を図る。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7" name="直線コネクタ 66"/>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45</xdr:row>
      <xdr:rowOff>13758</xdr:rowOff>
    </xdr:to>
    <xdr:cxnSp macro="">
      <xdr:nvCxnSpPr>
        <xdr:cNvPr id="70" name="直線コネクタ 69"/>
        <xdr:cNvCxnSpPr/>
      </xdr:nvCxnSpPr>
      <xdr:spPr>
        <a:xfrm flipV="1">
          <a:off x="3225800" y="76887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13758</xdr:rowOff>
    </xdr:to>
    <xdr:cxnSp macro="">
      <xdr:nvCxnSpPr>
        <xdr:cNvPr id="73" name="直線コネクタ 72"/>
        <xdr:cNvCxnSpPr/>
      </xdr:nvCxnSpPr>
      <xdr:spPr>
        <a:xfrm>
          <a:off x="2336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6" name="直線コネクタ 75"/>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6" name="円/楕円 85"/>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7"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8" name="円/楕円 87"/>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89" name="テキスト ボックス 88"/>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0" name="円/楕円 89"/>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1" name="テキスト ボックス 90"/>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4" name="円/楕円 93"/>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5" name="テキスト ボックス 94"/>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一部事務組合等への補助費が増加し、経常経費充当一般財源が</a:t>
          </a:r>
          <a:r>
            <a:rPr kumimoji="1" lang="en-US" altLang="ja-JP" sz="1300" baseline="0">
              <a:latin typeface="ＭＳ Ｐゴシック"/>
            </a:rPr>
            <a:t>1</a:t>
          </a:r>
          <a:r>
            <a:rPr kumimoji="1" lang="ja-JP" altLang="en-US" sz="1300" baseline="0">
              <a:latin typeface="ＭＳ Ｐゴシック"/>
            </a:rPr>
            <a:t>億程度増額したが、普通交付税及び地方税の増額により経常一般財源が</a:t>
          </a:r>
          <a:r>
            <a:rPr kumimoji="1" lang="en-US" altLang="ja-JP" sz="1300" baseline="0">
              <a:latin typeface="ＭＳ Ｐゴシック"/>
            </a:rPr>
            <a:t>3</a:t>
          </a:r>
          <a:r>
            <a:rPr kumimoji="1" lang="ja-JP" altLang="en-US" sz="1300" baseline="0">
              <a:latin typeface="ＭＳ Ｐゴシック"/>
            </a:rPr>
            <a:t>億程度増加したことにより、前年度と比べ</a:t>
          </a:r>
          <a:r>
            <a:rPr kumimoji="1" lang="en-US" altLang="ja-JP" sz="1300" baseline="0">
              <a:latin typeface="ＭＳ Ｐゴシック"/>
            </a:rPr>
            <a:t>1.5</a:t>
          </a:r>
          <a:r>
            <a:rPr kumimoji="1" lang="ja-JP" altLang="en-US" sz="1300" baseline="0">
              <a:latin typeface="ＭＳ Ｐゴシック"/>
            </a:rPr>
            <a:t>ポイント改善した。</a:t>
          </a:r>
          <a:endParaRPr kumimoji="1" lang="en-US" altLang="ja-JP" sz="1300" baseline="0">
            <a:latin typeface="ＭＳ Ｐゴシック"/>
          </a:endParaRPr>
        </a:p>
        <a:p>
          <a:r>
            <a:rPr kumimoji="1" lang="ja-JP" altLang="en-US" sz="1300" baseline="0">
              <a:latin typeface="ＭＳ Ｐゴシック"/>
            </a:rPr>
            <a:t>　今後は、第３次養父市行政改革大綱に基づき、事業の統廃合及び効率化による経常経費の削減を図り、財源確保に取り組み、更なる財政基盤の強化に努める。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123553</xdr:rowOff>
    </xdr:from>
    <xdr:to>
      <xdr:col>7</xdr:col>
      <xdr:colOff>152400</xdr:colOff>
      <xdr:row>59</xdr:row>
      <xdr:rowOff>3810</xdr:rowOff>
    </xdr:to>
    <xdr:cxnSp macro="">
      <xdr:nvCxnSpPr>
        <xdr:cNvPr id="132" name="直線コネクタ 131"/>
        <xdr:cNvCxnSpPr/>
      </xdr:nvCxnSpPr>
      <xdr:spPr>
        <a:xfrm flipV="1">
          <a:off x="4114800" y="1006765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44269</xdr:rowOff>
    </xdr:from>
    <xdr:to>
      <xdr:col>6</xdr:col>
      <xdr:colOff>0</xdr:colOff>
      <xdr:row>59</xdr:row>
      <xdr:rowOff>3810</xdr:rowOff>
    </xdr:to>
    <xdr:cxnSp macro="">
      <xdr:nvCxnSpPr>
        <xdr:cNvPr id="135" name="直線コネクタ 134"/>
        <xdr:cNvCxnSpPr/>
      </xdr:nvCxnSpPr>
      <xdr:spPr>
        <a:xfrm>
          <a:off x="3225800" y="9988369"/>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44269</xdr:rowOff>
    </xdr:from>
    <xdr:to>
      <xdr:col>4</xdr:col>
      <xdr:colOff>482600</xdr:colOff>
      <xdr:row>59</xdr:row>
      <xdr:rowOff>38281</xdr:rowOff>
    </xdr:to>
    <xdr:cxnSp macro="">
      <xdr:nvCxnSpPr>
        <xdr:cNvPr id="138" name="直線コネクタ 137"/>
        <xdr:cNvCxnSpPr/>
      </xdr:nvCxnSpPr>
      <xdr:spPr>
        <a:xfrm flipV="1">
          <a:off x="2336800" y="9988369"/>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89081</xdr:rowOff>
    </xdr:from>
    <xdr:to>
      <xdr:col>3</xdr:col>
      <xdr:colOff>279400</xdr:colOff>
      <xdr:row>59</xdr:row>
      <xdr:rowOff>38281</xdr:rowOff>
    </xdr:to>
    <xdr:cxnSp macro="">
      <xdr:nvCxnSpPr>
        <xdr:cNvPr id="141" name="直線コネクタ 140"/>
        <xdr:cNvCxnSpPr/>
      </xdr:nvCxnSpPr>
      <xdr:spPr>
        <a:xfrm>
          <a:off x="1447800" y="1003318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72753</xdr:rowOff>
    </xdr:from>
    <xdr:to>
      <xdr:col>7</xdr:col>
      <xdr:colOff>203200</xdr:colOff>
      <xdr:row>59</xdr:row>
      <xdr:rowOff>2903</xdr:rowOff>
    </xdr:to>
    <xdr:sp macro="" textlink="">
      <xdr:nvSpPr>
        <xdr:cNvPr id="151" name="円/楕円 150"/>
        <xdr:cNvSpPr/>
      </xdr:nvSpPr>
      <xdr:spPr>
        <a:xfrm>
          <a:off x="4902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89280</xdr:rowOff>
    </xdr:from>
    <xdr:ext cx="762000" cy="259045"/>
    <xdr:sp macro="" textlink="">
      <xdr:nvSpPr>
        <xdr:cNvPr id="152" name="財政構造の弾力性該当値テキスト"/>
        <xdr:cNvSpPr txBox="1"/>
      </xdr:nvSpPr>
      <xdr:spPr>
        <a:xfrm>
          <a:off x="5041900" y="98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124460</xdr:rowOff>
    </xdr:from>
    <xdr:to>
      <xdr:col>6</xdr:col>
      <xdr:colOff>50800</xdr:colOff>
      <xdr:row>59</xdr:row>
      <xdr:rowOff>54610</xdr:rowOff>
    </xdr:to>
    <xdr:sp macro="" textlink="">
      <xdr:nvSpPr>
        <xdr:cNvPr id="153" name="円/楕円 152"/>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64787</xdr:rowOff>
    </xdr:from>
    <xdr:ext cx="736600" cy="259045"/>
    <xdr:sp macro="" textlink="">
      <xdr:nvSpPr>
        <xdr:cNvPr id="154" name="テキスト ボックス 153"/>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164919</xdr:rowOff>
    </xdr:from>
    <xdr:to>
      <xdr:col>4</xdr:col>
      <xdr:colOff>533400</xdr:colOff>
      <xdr:row>58</xdr:row>
      <xdr:rowOff>95069</xdr:rowOff>
    </xdr:to>
    <xdr:sp macro="" textlink="">
      <xdr:nvSpPr>
        <xdr:cNvPr id="155" name="円/楕円 154"/>
        <xdr:cNvSpPr/>
      </xdr:nvSpPr>
      <xdr:spPr>
        <a:xfrm>
          <a:off x="3175000" y="99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105246</xdr:rowOff>
    </xdr:from>
    <xdr:ext cx="762000" cy="259045"/>
    <xdr:sp macro="" textlink="">
      <xdr:nvSpPr>
        <xdr:cNvPr id="156" name="テキスト ボックス 155"/>
        <xdr:cNvSpPr txBox="1"/>
      </xdr:nvSpPr>
      <xdr:spPr>
        <a:xfrm>
          <a:off x="2844800" y="970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158931</xdr:rowOff>
    </xdr:from>
    <xdr:to>
      <xdr:col>3</xdr:col>
      <xdr:colOff>330200</xdr:colOff>
      <xdr:row>59</xdr:row>
      <xdr:rowOff>89081</xdr:rowOff>
    </xdr:to>
    <xdr:sp macro="" textlink="">
      <xdr:nvSpPr>
        <xdr:cNvPr id="157" name="円/楕円 156"/>
        <xdr:cNvSpPr/>
      </xdr:nvSpPr>
      <xdr:spPr>
        <a:xfrm>
          <a:off x="2286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99258</xdr:rowOff>
    </xdr:from>
    <xdr:ext cx="762000" cy="259045"/>
    <xdr:sp macro="" textlink="">
      <xdr:nvSpPr>
        <xdr:cNvPr id="158" name="テキスト ボックス 157"/>
        <xdr:cNvSpPr txBox="1"/>
      </xdr:nvSpPr>
      <xdr:spPr>
        <a:xfrm>
          <a:off x="1955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38281</xdr:rowOff>
    </xdr:from>
    <xdr:to>
      <xdr:col>2</xdr:col>
      <xdr:colOff>127000</xdr:colOff>
      <xdr:row>58</xdr:row>
      <xdr:rowOff>139881</xdr:rowOff>
    </xdr:to>
    <xdr:sp macro="" textlink="">
      <xdr:nvSpPr>
        <xdr:cNvPr id="159" name="円/楕円 158"/>
        <xdr:cNvSpPr/>
      </xdr:nvSpPr>
      <xdr:spPr>
        <a:xfrm>
          <a:off x="1397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150058</xdr:rowOff>
    </xdr:from>
    <xdr:ext cx="762000" cy="259045"/>
    <xdr:sp macro="" textlink="">
      <xdr:nvSpPr>
        <xdr:cNvPr id="160" name="テキスト ボックス 159"/>
        <xdr:cNvSpPr txBox="1"/>
      </xdr:nvSpPr>
      <xdr:spPr>
        <a:xfrm>
          <a:off x="1066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[185,900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7,541</a:t>
          </a:r>
          <a:r>
            <a:rPr kumimoji="1" lang="ja-JP" altLang="en-US" sz="1300">
              <a:latin typeface="ＭＳ Ｐゴシック"/>
            </a:rPr>
            <a:t>円増加し、類似団体平均とも比較すると</a:t>
          </a:r>
          <a:r>
            <a:rPr kumimoji="1" lang="en-US" altLang="ja-JP" sz="1300">
              <a:latin typeface="ＭＳ Ｐゴシック"/>
            </a:rPr>
            <a:t>33,741</a:t>
          </a:r>
          <a:r>
            <a:rPr kumimoji="1" lang="ja-JP" altLang="en-US" sz="1300">
              <a:latin typeface="ＭＳ Ｐゴシック"/>
            </a:rPr>
            <a:t>円も高い数値となっている。これは、合併団体であるため３つの支所を有していること、テレビの難視聴対策等のためケーブルテレビジョンを設置していることが、職員数が類似団体に比べ多いことが主な要因となっている。</a:t>
          </a:r>
          <a:endParaRPr kumimoji="1" lang="en-US" altLang="ja-JP" sz="1300">
            <a:latin typeface="ＭＳ Ｐゴシック"/>
          </a:endParaRPr>
        </a:p>
        <a:p>
          <a:r>
            <a:rPr kumimoji="1" lang="ja-JP" altLang="en-US" sz="1300">
              <a:latin typeface="ＭＳ Ｐゴシック"/>
            </a:rPr>
            <a:t>　また、本市は合併団体であることから類似する施設を複数所有しており、それらの運営・維持管理に係る経費が嵩んでいることも一因となっている。</a:t>
          </a:r>
          <a:endParaRPr kumimoji="1" lang="en-US" altLang="ja-JP" sz="1300">
            <a:latin typeface="ＭＳ Ｐゴシック"/>
          </a:endParaRPr>
        </a:p>
        <a:p>
          <a:r>
            <a:rPr kumimoji="1" lang="ja-JP" altLang="en-US" sz="1300">
              <a:latin typeface="ＭＳ Ｐゴシック"/>
            </a:rPr>
            <a:t>　今後は、「定員適正化計画」に基づき、職員数を適正に管理し、「第３次養父市行政改革大綱」に基づき、公の施設管理適正化に努める。　</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81130</xdr:rowOff>
    </xdr:from>
    <xdr:to>
      <xdr:col>7</xdr:col>
      <xdr:colOff>152400</xdr:colOff>
      <xdr:row>83</xdr:row>
      <xdr:rowOff>99327</xdr:rowOff>
    </xdr:to>
    <xdr:cxnSp macro="">
      <xdr:nvCxnSpPr>
        <xdr:cNvPr id="192" name="直線コネクタ 191"/>
        <xdr:cNvCxnSpPr/>
      </xdr:nvCxnSpPr>
      <xdr:spPr>
        <a:xfrm>
          <a:off x="4114800" y="14311480"/>
          <a:ext cx="8382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81130</xdr:rowOff>
    </xdr:from>
    <xdr:to>
      <xdr:col>6</xdr:col>
      <xdr:colOff>0</xdr:colOff>
      <xdr:row>83</xdr:row>
      <xdr:rowOff>119681</xdr:rowOff>
    </xdr:to>
    <xdr:cxnSp macro="">
      <xdr:nvCxnSpPr>
        <xdr:cNvPr id="195" name="直線コネクタ 194"/>
        <xdr:cNvCxnSpPr/>
      </xdr:nvCxnSpPr>
      <xdr:spPr>
        <a:xfrm flipV="1">
          <a:off x="3225800" y="14311480"/>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117999</xdr:rowOff>
    </xdr:from>
    <xdr:to>
      <xdr:col>4</xdr:col>
      <xdr:colOff>482600</xdr:colOff>
      <xdr:row>83</xdr:row>
      <xdr:rowOff>119681</xdr:rowOff>
    </xdr:to>
    <xdr:cxnSp macro="">
      <xdr:nvCxnSpPr>
        <xdr:cNvPr id="198" name="直線コネクタ 197"/>
        <xdr:cNvCxnSpPr/>
      </xdr:nvCxnSpPr>
      <xdr:spPr>
        <a:xfrm>
          <a:off x="2336800" y="14348349"/>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92131</xdr:rowOff>
    </xdr:from>
    <xdr:to>
      <xdr:col>3</xdr:col>
      <xdr:colOff>279400</xdr:colOff>
      <xdr:row>83</xdr:row>
      <xdr:rowOff>117999</xdr:rowOff>
    </xdr:to>
    <xdr:cxnSp macro="">
      <xdr:nvCxnSpPr>
        <xdr:cNvPr id="201" name="直線コネクタ 200"/>
        <xdr:cNvCxnSpPr/>
      </xdr:nvCxnSpPr>
      <xdr:spPr>
        <a:xfrm>
          <a:off x="1447800" y="14322481"/>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48527</xdr:rowOff>
    </xdr:from>
    <xdr:to>
      <xdr:col>7</xdr:col>
      <xdr:colOff>203200</xdr:colOff>
      <xdr:row>83</xdr:row>
      <xdr:rowOff>150127</xdr:rowOff>
    </xdr:to>
    <xdr:sp macro="" textlink="">
      <xdr:nvSpPr>
        <xdr:cNvPr id="211" name="円/楕円 210"/>
        <xdr:cNvSpPr/>
      </xdr:nvSpPr>
      <xdr:spPr>
        <a:xfrm>
          <a:off x="4902200" y="1427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20604</xdr:rowOff>
    </xdr:from>
    <xdr:ext cx="762000" cy="259045"/>
    <xdr:sp macro="" textlink="">
      <xdr:nvSpPr>
        <xdr:cNvPr id="212" name="人件費・物件費等の状況該当値テキスト"/>
        <xdr:cNvSpPr txBox="1"/>
      </xdr:nvSpPr>
      <xdr:spPr>
        <a:xfrm>
          <a:off x="5041900" y="1425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185,900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30330</xdr:rowOff>
    </xdr:from>
    <xdr:to>
      <xdr:col>6</xdr:col>
      <xdr:colOff>50800</xdr:colOff>
      <xdr:row>83</xdr:row>
      <xdr:rowOff>131930</xdr:rowOff>
    </xdr:to>
    <xdr:sp macro="" textlink="">
      <xdr:nvSpPr>
        <xdr:cNvPr id="213" name="円/楕円 212"/>
        <xdr:cNvSpPr/>
      </xdr:nvSpPr>
      <xdr:spPr>
        <a:xfrm>
          <a:off x="4064000" y="142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116707</xdr:rowOff>
    </xdr:from>
    <xdr:ext cx="736600" cy="259045"/>
    <xdr:sp macro="" textlink="">
      <xdr:nvSpPr>
        <xdr:cNvPr id="214" name="テキスト ボックス 213"/>
        <xdr:cNvSpPr txBox="1"/>
      </xdr:nvSpPr>
      <xdr:spPr>
        <a:xfrm>
          <a:off x="3733800" y="143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178,359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68881</xdr:rowOff>
    </xdr:from>
    <xdr:to>
      <xdr:col>4</xdr:col>
      <xdr:colOff>533400</xdr:colOff>
      <xdr:row>83</xdr:row>
      <xdr:rowOff>170481</xdr:rowOff>
    </xdr:to>
    <xdr:sp macro="" textlink="">
      <xdr:nvSpPr>
        <xdr:cNvPr id="215" name="円/楕円 214"/>
        <xdr:cNvSpPr/>
      </xdr:nvSpPr>
      <xdr:spPr>
        <a:xfrm>
          <a:off x="3175000" y="142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155258</xdr:rowOff>
    </xdr:from>
    <xdr:ext cx="762000" cy="259045"/>
    <xdr:sp macro="" textlink="">
      <xdr:nvSpPr>
        <xdr:cNvPr id="216" name="テキスト ボックス 215"/>
        <xdr:cNvSpPr txBox="1"/>
      </xdr:nvSpPr>
      <xdr:spPr>
        <a:xfrm>
          <a:off x="2844800" y="1438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194,335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67199</xdr:rowOff>
    </xdr:from>
    <xdr:to>
      <xdr:col>3</xdr:col>
      <xdr:colOff>330200</xdr:colOff>
      <xdr:row>83</xdr:row>
      <xdr:rowOff>168799</xdr:rowOff>
    </xdr:to>
    <xdr:sp macro="" textlink="">
      <xdr:nvSpPr>
        <xdr:cNvPr id="217" name="円/楕円 216"/>
        <xdr:cNvSpPr/>
      </xdr:nvSpPr>
      <xdr:spPr>
        <a:xfrm>
          <a:off x="2286000" y="142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153576</xdr:rowOff>
    </xdr:from>
    <xdr:ext cx="762000" cy="259045"/>
    <xdr:sp macro="" textlink="">
      <xdr:nvSpPr>
        <xdr:cNvPr id="218" name="テキスト ボックス 217"/>
        <xdr:cNvSpPr txBox="1"/>
      </xdr:nvSpPr>
      <xdr:spPr>
        <a:xfrm>
          <a:off x="1955800" y="1438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193,638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41331</xdr:rowOff>
    </xdr:from>
    <xdr:to>
      <xdr:col>2</xdr:col>
      <xdr:colOff>127000</xdr:colOff>
      <xdr:row>83</xdr:row>
      <xdr:rowOff>142931</xdr:rowOff>
    </xdr:to>
    <xdr:sp macro="" textlink="">
      <xdr:nvSpPr>
        <xdr:cNvPr id="219" name="円/楕円 218"/>
        <xdr:cNvSpPr/>
      </xdr:nvSpPr>
      <xdr:spPr>
        <a:xfrm>
          <a:off x="1397000" y="142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127708</xdr:rowOff>
    </xdr:from>
    <xdr:ext cx="762000" cy="259045"/>
    <xdr:sp macro="" textlink="">
      <xdr:nvSpPr>
        <xdr:cNvPr id="220" name="テキスト ボックス 219"/>
        <xdr:cNvSpPr txBox="1"/>
      </xdr:nvSpPr>
      <xdr:spPr>
        <a:xfrm>
          <a:off x="1066800" y="14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以前から給与の適正化を図っており、類似団体・全国市平均を下回っている。</a:t>
          </a:r>
          <a:endParaRPr kumimoji="1" lang="en-US" altLang="ja-JP" sz="1300">
            <a:latin typeface="ＭＳ Ｐゴシック"/>
          </a:endParaRPr>
        </a:p>
        <a:p>
          <a:r>
            <a:rPr kumimoji="1" lang="ja-JP" altLang="en-US" sz="1300">
              <a:latin typeface="ＭＳ Ｐゴシック"/>
            </a:rPr>
            <a:t>　今後も給与の適正化に努め、現在の水準を維持する。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70358</xdr:rowOff>
    </xdr:to>
    <xdr:cxnSp macro="">
      <xdr:nvCxnSpPr>
        <xdr:cNvPr id="252" name="直線コネクタ 251"/>
        <xdr:cNvCxnSpPr/>
      </xdr:nvCxnSpPr>
      <xdr:spPr>
        <a:xfrm>
          <a:off x="16179800" y="1461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87</xdr:row>
      <xdr:rowOff>36322</xdr:rowOff>
    </xdr:to>
    <xdr:cxnSp macro="">
      <xdr:nvCxnSpPr>
        <xdr:cNvPr id="255" name="直線コネクタ 254"/>
        <xdr:cNvCxnSpPr/>
      </xdr:nvCxnSpPr>
      <xdr:spPr>
        <a:xfrm flipV="1">
          <a:off x="15290800" y="1461465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36322</xdr:rowOff>
    </xdr:from>
    <xdr:to>
      <xdr:col>22</xdr:col>
      <xdr:colOff>203200</xdr:colOff>
      <xdr:row>87</xdr:row>
      <xdr:rowOff>36322</xdr:rowOff>
    </xdr:to>
    <xdr:cxnSp macro="">
      <xdr:nvCxnSpPr>
        <xdr:cNvPr id="258" name="直線コネクタ 257"/>
        <xdr:cNvCxnSpPr/>
      </xdr:nvCxnSpPr>
      <xdr:spPr>
        <a:xfrm>
          <a:off x="14401800" y="14952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169418</xdr:rowOff>
    </xdr:from>
    <xdr:to>
      <xdr:col>21</xdr:col>
      <xdr:colOff>0</xdr:colOff>
      <xdr:row>87</xdr:row>
      <xdr:rowOff>36322</xdr:rowOff>
    </xdr:to>
    <xdr:cxnSp macro="">
      <xdr:nvCxnSpPr>
        <xdr:cNvPr id="261" name="直線コネクタ 260"/>
        <xdr:cNvCxnSpPr/>
      </xdr:nvCxnSpPr>
      <xdr:spPr>
        <a:xfrm>
          <a:off x="13512800" y="14571218"/>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1" name="円/楕円 270"/>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36085</xdr:rowOff>
    </xdr:from>
    <xdr:ext cx="762000" cy="259045"/>
    <xdr:sp macro="" textlink="">
      <xdr:nvSpPr>
        <xdr:cNvPr id="272" name="給与水準   （国との比較）該当値テキスト"/>
        <xdr:cNvSpPr txBox="1"/>
      </xdr:nvSpPr>
      <xdr:spPr>
        <a:xfrm>
          <a:off x="17106900" y="1443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3" name="円/楕円 272"/>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102379</xdr:rowOff>
    </xdr:from>
    <xdr:ext cx="736600" cy="259045"/>
    <xdr:sp macro="" textlink="">
      <xdr:nvSpPr>
        <xdr:cNvPr id="274" name="テキスト ボックス 273"/>
        <xdr:cNvSpPr txBox="1"/>
      </xdr:nvSpPr>
      <xdr:spPr>
        <a:xfrm>
          <a:off x="15798800" y="1433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156972</xdr:rowOff>
    </xdr:from>
    <xdr:to>
      <xdr:col>22</xdr:col>
      <xdr:colOff>254000</xdr:colOff>
      <xdr:row>87</xdr:row>
      <xdr:rowOff>87122</xdr:rowOff>
    </xdr:to>
    <xdr:sp macro="" textlink="">
      <xdr:nvSpPr>
        <xdr:cNvPr id="275" name="円/楕円 274"/>
        <xdr:cNvSpPr/>
      </xdr:nvSpPr>
      <xdr:spPr>
        <a:xfrm>
          <a:off x="15240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97299</xdr:rowOff>
    </xdr:from>
    <xdr:ext cx="762000" cy="259045"/>
    <xdr:sp macro="" textlink="">
      <xdr:nvSpPr>
        <xdr:cNvPr id="276" name="テキスト ボックス 275"/>
        <xdr:cNvSpPr txBox="1"/>
      </xdr:nvSpPr>
      <xdr:spPr>
        <a:xfrm>
          <a:off x="14909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156972</xdr:rowOff>
    </xdr:from>
    <xdr:to>
      <xdr:col>21</xdr:col>
      <xdr:colOff>50800</xdr:colOff>
      <xdr:row>87</xdr:row>
      <xdr:rowOff>87122</xdr:rowOff>
    </xdr:to>
    <xdr:sp macro="" textlink="">
      <xdr:nvSpPr>
        <xdr:cNvPr id="277" name="円/楕円 276"/>
        <xdr:cNvSpPr/>
      </xdr:nvSpPr>
      <xdr:spPr>
        <a:xfrm>
          <a:off x="14351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97299</xdr:rowOff>
    </xdr:from>
    <xdr:ext cx="762000" cy="259045"/>
    <xdr:sp macro="" textlink="">
      <xdr:nvSpPr>
        <xdr:cNvPr id="278" name="テキスト ボックス 277"/>
        <xdr:cNvSpPr txBox="1"/>
      </xdr:nvSpPr>
      <xdr:spPr>
        <a:xfrm>
          <a:off x="14020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118618</xdr:rowOff>
    </xdr:from>
    <xdr:to>
      <xdr:col>19</xdr:col>
      <xdr:colOff>533400</xdr:colOff>
      <xdr:row>85</xdr:row>
      <xdr:rowOff>48768</xdr:rowOff>
    </xdr:to>
    <xdr:sp macro="" textlink="">
      <xdr:nvSpPr>
        <xdr:cNvPr id="279" name="円/楕円 278"/>
        <xdr:cNvSpPr/>
      </xdr:nvSpPr>
      <xdr:spPr>
        <a:xfrm>
          <a:off x="13462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58945</xdr:rowOff>
    </xdr:from>
    <xdr:ext cx="762000" cy="259045"/>
    <xdr:sp macro="" textlink="">
      <xdr:nvSpPr>
        <xdr:cNvPr id="280" name="テキスト ボックス 279"/>
        <xdr:cNvSpPr txBox="1"/>
      </xdr:nvSpPr>
      <xdr:spPr>
        <a:xfrm>
          <a:off x="13131800" y="1428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前年度と同水準であるが、依然として類似団体平均を上回っている。これは、本市が合併団体で、市域面積</a:t>
          </a:r>
          <a:r>
            <a:rPr kumimoji="1" lang="en-US" altLang="ja-JP" sz="1300">
              <a:latin typeface="ＭＳ Ｐゴシック"/>
            </a:rPr>
            <a:t>422.91</a:t>
          </a:r>
          <a:r>
            <a:rPr kumimoji="1" lang="ja-JP" altLang="en-US" sz="1300">
              <a:latin typeface="ＭＳ Ｐゴシック"/>
            </a:rPr>
            <a:t>ｋ㎡と広大であり、谷筋を多く持つ地形的特徴から極端な職員数の削減が困難であることが要因である。</a:t>
          </a:r>
          <a:endParaRPr kumimoji="1" lang="en-US" altLang="ja-JP" sz="1300">
            <a:latin typeface="ＭＳ Ｐゴシック"/>
          </a:endParaRPr>
        </a:p>
        <a:p>
          <a:r>
            <a:rPr kumimoji="1" lang="ja-JP" altLang="en-US" sz="1300">
              <a:latin typeface="ＭＳ Ｐゴシック"/>
            </a:rPr>
            <a:t>　今後は、市民サービスの質を低下させることのないよう十分配慮し、「定員適正化計画」に基づき、職員数の適正化に努める。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108796</xdr:rowOff>
    </xdr:from>
    <xdr:to>
      <xdr:col>24</xdr:col>
      <xdr:colOff>558800</xdr:colOff>
      <xdr:row>62</xdr:row>
      <xdr:rowOff>112244</xdr:rowOff>
    </xdr:to>
    <xdr:cxnSp macro="">
      <xdr:nvCxnSpPr>
        <xdr:cNvPr id="317" name="直線コネクタ 316"/>
        <xdr:cNvCxnSpPr/>
      </xdr:nvCxnSpPr>
      <xdr:spPr>
        <a:xfrm flipV="1">
          <a:off x="16179800" y="1073869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112244</xdr:rowOff>
    </xdr:from>
    <xdr:to>
      <xdr:col>23</xdr:col>
      <xdr:colOff>406400</xdr:colOff>
      <xdr:row>62</xdr:row>
      <xdr:rowOff>131778</xdr:rowOff>
    </xdr:to>
    <xdr:cxnSp macro="">
      <xdr:nvCxnSpPr>
        <xdr:cNvPr id="320" name="直線コネクタ 319"/>
        <xdr:cNvCxnSpPr/>
      </xdr:nvCxnSpPr>
      <xdr:spPr>
        <a:xfrm flipV="1">
          <a:off x="15290800" y="1074214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131778</xdr:rowOff>
    </xdr:from>
    <xdr:to>
      <xdr:col>22</xdr:col>
      <xdr:colOff>203200</xdr:colOff>
      <xdr:row>64</xdr:row>
      <xdr:rowOff>11793</xdr:rowOff>
    </xdr:to>
    <xdr:cxnSp macro="">
      <xdr:nvCxnSpPr>
        <xdr:cNvPr id="323" name="直線コネクタ 322"/>
        <xdr:cNvCxnSpPr/>
      </xdr:nvCxnSpPr>
      <xdr:spPr>
        <a:xfrm flipV="1">
          <a:off x="14401800" y="10761678"/>
          <a:ext cx="889000" cy="2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170604</xdr:rowOff>
    </xdr:from>
    <xdr:to>
      <xdr:col>21</xdr:col>
      <xdr:colOff>0</xdr:colOff>
      <xdr:row>64</xdr:row>
      <xdr:rowOff>11793</xdr:rowOff>
    </xdr:to>
    <xdr:cxnSp macro="">
      <xdr:nvCxnSpPr>
        <xdr:cNvPr id="326" name="直線コネクタ 325"/>
        <xdr:cNvCxnSpPr/>
      </xdr:nvCxnSpPr>
      <xdr:spPr>
        <a:xfrm>
          <a:off x="13512800" y="10971954"/>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57996</xdr:rowOff>
    </xdr:from>
    <xdr:to>
      <xdr:col>24</xdr:col>
      <xdr:colOff>609600</xdr:colOff>
      <xdr:row>62</xdr:row>
      <xdr:rowOff>159596</xdr:rowOff>
    </xdr:to>
    <xdr:sp macro="" textlink="">
      <xdr:nvSpPr>
        <xdr:cNvPr id="336" name="円/楕円 335"/>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30073</xdr:rowOff>
    </xdr:from>
    <xdr:ext cx="762000" cy="259045"/>
    <xdr:sp macro="" textlink="">
      <xdr:nvSpPr>
        <xdr:cNvPr id="337" name="定員管理の状況該当値テキスト"/>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61444</xdr:rowOff>
    </xdr:from>
    <xdr:to>
      <xdr:col>23</xdr:col>
      <xdr:colOff>457200</xdr:colOff>
      <xdr:row>62</xdr:row>
      <xdr:rowOff>163044</xdr:rowOff>
    </xdr:to>
    <xdr:sp macro="" textlink="">
      <xdr:nvSpPr>
        <xdr:cNvPr id="338" name="円/楕円 337"/>
        <xdr:cNvSpPr/>
      </xdr:nvSpPr>
      <xdr:spPr>
        <a:xfrm>
          <a:off x="16129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147821</xdr:rowOff>
    </xdr:from>
    <xdr:ext cx="736600" cy="259045"/>
    <xdr:sp macro="" textlink="">
      <xdr:nvSpPr>
        <xdr:cNvPr id="339" name="テキスト ボックス 338"/>
        <xdr:cNvSpPr txBox="1"/>
      </xdr:nvSpPr>
      <xdr:spPr>
        <a:xfrm>
          <a:off x="15798800" y="1077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80978</xdr:rowOff>
    </xdr:from>
    <xdr:to>
      <xdr:col>22</xdr:col>
      <xdr:colOff>254000</xdr:colOff>
      <xdr:row>63</xdr:row>
      <xdr:rowOff>11128</xdr:rowOff>
    </xdr:to>
    <xdr:sp macro="" textlink="">
      <xdr:nvSpPr>
        <xdr:cNvPr id="340" name="円/楕円 339"/>
        <xdr:cNvSpPr/>
      </xdr:nvSpPr>
      <xdr:spPr>
        <a:xfrm>
          <a:off x="15240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167355</xdr:rowOff>
    </xdr:from>
    <xdr:ext cx="762000" cy="259045"/>
    <xdr:sp macro="" textlink="">
      <xdr:nvSpPr>
        <xdr:cNvPr id="341" name="テキスト ボックス 340"/>
        <xdr:cNvSpPr txBox="1"/>
      </xdr:nvSpPr>
      <xdr:spPr>
        <a:xfrm>
          <a:off x="14909800" y="107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132443</xdr:rowOff>
    </xdr:from>
    <xdr:to>
      <xdr:col>21</xdr:col>
      <xdr:colOff>50800</xdr:colOff>
      <xdr:row>64</xdr:row>
      <xdr:rowOff>62593</xdr:rowOff>
    </xdr:to>
    <xdr:sp macro="" textlink="">
      <xdr:nvSpPr>
        <xdr:cNvPr id="342" name="円/楕円 341"/>
        <xdr:cNvSpPr/>
      </xdr:nvSpPr>
      <xdr:spPr>
        <a:xfrm>
          <a:off x="14351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47370</xdr:rowOff>
    </xdr:from>
    <xdr:ext cx="762000" cy="259045"/>
    <xdr:sp macro="" textlink="">
      <xdr:nvSpPr>
        <xdr:cNvPr id="343" name="テキスト ボックス 342"/>
        <xdr:cNvSpPr txBox="1"/>
      </xdr:nvSpPr>
      <xdr:spPr>
        <a:xfrm>
          <a:off x="14020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119804</xdr:rowOff>
    </xdr:from>
    <xdr:to>
      <xdr:col>19</xdr:col>
      <xdr:colOff>533400</xdr:colOff>
      <xdr:row>64</xdr:row>
      <xdr:rowOff>49954</xdr:rowOff>
    </xdr:to>
    <xdr:sp macro="" textlink="">
      <xdr:nvSpPr>
        <xdr:cNvPr id="344" name="円/楕円 343"/>
        <xdr:cNvSpPr/>
      </xdr:nvSpPr>
      <xdr:spPr>
        <a:xfrm>
          <a:off x="13462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34731</xdr:rowOff>
    </xdr:from>
    <xdr:ext cx="762000" cy="259045"/>
    <xdr:sp macro="" textlink="">
      <xdr:nvSpPr>
        <xdr:cNvPr id="345" name="テキスト ボックス 344"/>
        <xdr:cNvSpPr txBox="1"/>
      </xdr:nvSpPr>
      <xdr:spPr>
        <a:xfrm>
          <a:off x="13131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繰上償還による元利償還金等の減少により前年度から</a:t>
          </a:r>
          <a:r>
            <a:rPr kumimoji="1" lang="en-US" altLang="ja-JP" sz="1300">
              <a:latin typeface="ＭＳ Ｐゴシック"/>
            </a:rPr>
            <a:t>1.5</a:t>
          </a:r>
          <a:r>
            <a:rPr kumimoji="1" lang="ja-JP" altLang="en-US" sz="1300">
              <a:latin typeface="ＭＳ Ｐゴシック"/>
            </a:rPr>
            <a:t>ポイント改善したものの、依然として類似団体平均を上回っている。これは、合併前後に実施した下水道整備事業、統合小学校建設事業等の地方債を財源とする償還金が多額であることなどによるものである。</a:t>
          </a:r>
          <a:endParaRPr kumimoji="1" lang="en-US" altLang="ja-JP" sz="1300">
            <a:latin typeface="ＭＳ Ｐゴシック"/>
          </a:endParaRPr>
        </a:p>
        <a:p>
          <a:r>
            <a:rPr kumimoji="1" lang="ja-JP" altLang="en-US" sz="1300">
              <a:latin typeface="ＭＳ Ｐゴシック"/>
            </a:rPr>
            <a:t>　今後数年は行革などの効果により数値は改善していく見通しであるが、普通交付税の</a:t>
          </a:r>
          <a:r>
            <a:rPr lang="ja-JP" altLang="ja-JP" sz="1300">
              <a:solidFill>
                <a:schemeClr val="dk1"/>
              </a:solidFill>
              <a:effectLst/>
              <a:latin typeface="+mn-lt"/>
              <a:ea typeface="+mn-ea"/>
              <a:cs typeface="+mn-cs"/>
            </a:rPr>
            <a:t>合併加算終了後の平成</a:t>
          </a:r>
          <a:r>
            <a:rPr lang="en-US" altLang="ja-JP" sz="1300">
              <a:solidFill>
                <a:schemeClr val="dk1"/>
              </a:solidFill>
              <a:effectLst/>
              <a:latin typeface="+mn-lt"/>
              <a:ea typeface="+mn-ea"/>
              <a:cs typeface="+mn-cs"/>
            </a:rPr>
            <a:t>32</a:t>
          </a:r>
          <a:r>
            <a:rPr lang="ja-JP" altLang="ja-JP" sz="1300">
              <a:solidFill>
                <a:schemeClr val="dk1"/>
              </a:solidFill>
              <a:effectLst/>
              <a:latin typeface="+mn-lt"/>
              <a:ea typeface="+mn-ea"/>
              <a:cs typeface="+mn-cs"/>
            </a:rPr>
            <a:t>年度以降</a:t>
          </a:r>
          <a:r>
            <a:rPr lang="ja-JP" altLang="en-US" sz="1300">
              <a:solidFill>
                <a:schemeClr val="dk1"/>
              </a:solidFill>
              <a:effectLst/>
              <a:latin typeface="+mn-lt"/>
              <a:ea typeface="+mn-ea"/>
              <a:cs typeface="+mn-cs"/>
            </a:rPr>
            <a:t>は再び上昇傾向となる見込みであるため、引き続き計画的な繰上償還の実施や新規地方債の発行抑制に努めていく。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62103</xdr:rowOff>
    </xdr:from>
    <xdr:to>
      <xdr:col>24</xdr:col>
      <xdr:colOff>558800</xdr:colOff>
      <xdr:row>38</xdr:row>
      <xdr:rowOff>98298</xdr:rowOff>
    </xdr:to>
    <xdr:cxnSp macro="">
      <xdr:nvCxnSpPr>
        <xdr:cNvPr id="377" name="直線コネクタ 376"/>
        <xdr:cNvCxnSpPr/>
      </xdr:nvCxnSpPr>
      <xdr:spPr>
        <a:xfrm flipV="1">
          <a:off x="16179800" y="657720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98298</xdr:rowOff>
    </xdr:from>
    <xdr:to>
      <xdr:col>23</xdr:col>
      <xdr:colOff>406400</xdr:colOff>
      <xdr:row>38</xdr:row>
      <xdr:rowOff>120015</xdr:rowOff>
    </xdr:to>
    <xdr:cxnSp macro="">
      <xdr:nvCxnSpPr>
        <xdr:cNvPr id="380" name="直線コネクタ 379"/>
        <xdr:cNvCxnSpPr/>
      </xdr:nvCxnSpPr>
      <xdr:spPr>
        <a:xfrm flipV="1">
          <a:off x="15290800" y="661339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120015</xdr:rowOff>
    </xdr:from>
    <xdr:to>
      <xdr:col>22</xdr:col>
      <xdr:colOff>203200</xdr:colOff>
      <xdr:row>38</xdr:row>
      <xdr:rowOff>144145</xdr:rowOff>
    </xdr:to>
    <xdr:cxnSp macro="">
      <xdr:nvCxnSpPr>
        <xdr:cNvPr id="383" name="直線コネクタ 382"/>
        <xdr:cNvCxnSpPr/>
      </xdr:nvCxnSpPr>
      <xdr:spPr>
        <a:xfrm flipV="1">
          <a:off x="14401800" y="66351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144145</xdr:rowOff>
    </xdr:from>
    <xdr:to>
      <xdr:col>21</xdr:col>
      <xdr:colOff>0</xdr:colOff>
      <xdr:row>39</xdr:row>
      <xdr:rowOff>25781</xdr:rowOff>
    </xdr:to>
    <xdr:cxnSp macro="">
      <xdr:nvCxnSpPr>
        <xdr:cNvPr id="386" name="直線コネクタ 385"/>
        <xdr:cNvCxnSpPr/>
      </xdr:nvCxnSpPr>
      <xdr:spPr>
        <a:xfrm flipV="1">
          <a:off x="13512800" y="665924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11303</xdr:rowOff>
    </xdr:from>
    <xdr:to>
      <xdr:col>24</xdr:col>
      <xdr:colOff>609600</xdr:colOff>
      <xdr:row>38</xdr:row>
      <xdr:rowOff>112903</xdr:rowOff>
    </xdr:to>
    <xdr:sp macro="" textlink="">
      <xdr:nvSpPr>
        <xdr:cNvPr id="396" name="円/楕円 395"/>
        <xdr:cNvSpPr/>
      </xdr:nvSpPr>
      <xdr:spPr>
        <a:xfrm>
          <a:off x="16967200" y="65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154830</xdr:rowOff>
    </xdr:from>
    <xdr:ext cx="762000" cy="259045"/>
    <xdr:sp macro="" textlink="">
      <xdr:nvSpPr>
        <xdr:cNvPr id="397" name="公債費負担の状況該当値テキスト"/>
        <xdr:cNvSpPr txBox="1"/>
      </xdr:nvSpPr>
      <xdr:spPr>
        <a:xfrm>
          <a:off x="17106900" y="649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47498</xdr:rowOff>
    </xdr:from>
    <xdr:to>
      <xdr:col>23</xdr:col>
      <xdr:colOff>457200</xdr:colOff>
      <xdr:row>38</xdr:row>
      <xdr:rowOff>149098</xdr:rowOff>
    </xdr:to>
    <xdr:sp macro="" textlink="">
      <xdr:nvSpPr>
        <xdr:cNvPr id="398" name="円/楕円 397"/>
        <xdr:cNvSpPr/>
      </xdr:nvSpPr>
      <xdr:spPr>
        <a:xfrm>
          <a:off x="16129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133875</xdr:rowOff>
    </xdr:from>
    <xdr:ext cx="736600" cy="259045"/>
    <xdr:sp macro="" textlink="">
      <xdr:nvSpPr>
        <xdr:cNvPr id="399" name="テキスト ボックス 398"/>
        <xdr:cNvSpPr txBox="1"/>
      </xdr:nvSpPr>
      <xdr:spPr>
        <a:xfrm>
          <a:off x="15798800" y="664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69215</xdr:rowOff>
    </xdr:from>
    <xdr:to>
      <xdr:col>22</xdr:col>
      <xdr:colOff>254000</xdr:colOff>
      <xdr:row>38</xdr:row>
      <xdr:rowOff>170815</xdr:rowOff>
    </xdr:to>
    <xdr:sp macro="" textlink="">
      <xdr:nvSpPr>
        <xdr:cNvPr id="400" name="円/楕円 399"/>
        <xdr:cNvSpPr/>
      </xdr:nvSpPr>
      <xdr:spPr>
        <a:xfrm>
          <a:off x="15240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155592</xdr:rowOff>
    </xdr:from>
    <xdr:ext cx="762000" cy="259045"/>
    <xdr:sp macro="" textlink="">
      <xdr:nvSpPr>
        <xdr:cNvPr id="401" name="テキスト ボックス 400"/>
        <xdr:cNvSpPr txBox="1"/>
      </xdr:nvSpPr>
      <xdr:spPr>
        <a:xfrm>
          <a:off x="149098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93345</xdr:rowOff>
    </xdr:from>
    <xdr:to>
      <xdr:col>21</xdr:col>
      <xdr:colOff>50800</xdr:colOff>
      <xdr:row>39</xdr:row>
      <xdr:rowOff>23495</xdr:rowOff>
    </xdr:to>
    <xdr:sp macro="" textlink="">
      <xdr:nvSpPr>
        <xdr:cNvPr id="402" name="円/楕円 401"/>
        <xdr:cNvSpPr/>
      </xdr:nvSpPr>
      <xdr:spPr>
        <a:xfrm>
          <a:off x="1435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8272</xdr:rowOff>
    </xdr:from>
    <xdr:ext cx="762000" cy="259045"/>
    <xdr:sp macro="" textlink="">
      <xdr:nvSpPr>
        <xdr:cNvPr id="403" name="テキスト ボックス 402"/>
        <xdr:cNvSpPr txBox="1"/>
      </xdr:nvSpPr>
      <xdr:spPr>
        <a:xfrm>
          <a:off x="140208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146431</xdr:rowOff>
    </xdr:from>
    <xdr:to>
      <xdr:col>19</xdr:col>
      <xdr:colOff>533400</xdr:colOff>
      <xdr:row>39</xdr:row>
      <xdr:rowOff>76581</xdr:rowOff>
    </xdr:to>
    <xdr:sp macro="" textlink="">
      <xdr:nvSpPr>
        <xdr:cNvPr id="404" name="円/楕円 403"/>
        <xdr:cNvSpPr/>
      </xdr:nvSpPr>
      <xdr:spPr>
        <a:xfrm>
          <a:off x="134620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61358</xdr:rowOff>
    </xdr:from>
    <xdr:ext cx="762000" cy="259045"/>
    <xdr:sp macro="" textlink="">
      <xdr:nvSpPr>
        <xdr:cNvPr id="405" name="テキスト ボックス 404"/>
        <xdr:cNvSpPr txBox="1"/>
      </xdr:nvSpPr>
      <xdr:spPr>
        <a:xfrm>
          <a:off x="13131800" y="67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繰上償還による公債費残高の減少及び計画的に行っている基金等への積立により充当可能基金が増加し、前年度と比べ</a:t>
          </a:r>
          <a:r>
            <a:rPr kumimoji="1" lang="en-US" altLang="ja-JP" sz="1300">
              <a:latin typeface="ＭＳ Ｐゴシック"/>
            </a:rPr>
            <a:t>23.9</a:t>
          </a:r>
          <a:r>
            <a:rPr kumimoji="1" lang="ja-JP" altLang="en-US" sz="1300">
              <a:latin typeface="ＭＳ Ｐゴシック"/>
            </a:rPr>
            <a:t>ポイント改善し、類似団体内平均値を下回る水準となった。</a:t>
          </a:r>
          <a:endParaRPr kumimoji="1" lang="en-US" altLang="ja-JP" sz="1300">
            <a:latin typeface="ＭＳ Ｐゴシック"/>
          </a:endParaRPr>
        </a:p>
        <a:p>
          <a:r>
            <a:rPr kumimoji="1" lang="ja-JP" altLang="en-US" sz="1300">
              <a:latin typeface="ＭＳ Ｐゴシック"/>
            </a:rPr>
            <a:t>　しかし、特定目的基金はその使用目的があるため、今後においても、計画的な繰上償還の実施や新規地方債の発行抑制に努めていく。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65881</xdr:rowOff>
    </xdr:from>
    <xdr:to>
      <xdr:col>24</xdr:col>
      <xdr:colOff>558800</xdr:colOff>
      <xdr:row>14</xdr:row>
      <xdr:rowOff>113940</xdr:rowOff>
    </xdr:to>
    <xdr:cxnSp macro="">
      <xdr:nvCxnSpPr>
        <xdr:cNvPr id="439" name="直線コネクタ 438"/>
        <xdr:cNvCxnSpPr/>
      </xdr:nvCxnSpPr>
      <xdr:spPr>
        <a:xfrm flipV="1">
          <a:off x="16179800" y="2466181"/>
          <a:ext cx="838200" cy="4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50658</xdr:rowOff>
    </xdr:from>
    <xdr:ext cx="762000" cy="259045"/>
    <xdr:sp macro="" textlink="">
      <xdr:nvSpPr>
        <xdr:cNvPr id="440" name="将来負担の状況平均値テキスト"/>
        <xdr:cNvSpPr txBox="1"/>
      </xdr:nvSpPr>
      <xdr:spPr>
        <a:xfrm>
          <a:off x="17106900" y="245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113940</xdr:rowOff>
    </xdr:from>
    <xdr:to>
      <xdr:col>23</xdr:col>
      <xdr:colOff>406400</xdr:colOff>
      <xdr:row>14</xdr:row>
      <xdr:rowOff>154760</xdr:rowOff>
    </xdr:to>
    <xdr:cxnSp macro="">
      <xdr:nvCxnSpPr>
        <xdr:cNvPr id="442" name="直線コネクタ 441"/>
        <xdr:cNvCxnSpPr/>
      </xdr:nvCxnSpPr>
      <xdr:spPr>
        <a:xfrm flipV="1">
          <a:off x="15290800" y="2514240"/>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154760</xdr:rowOff>
    </xdr:from>
    <xdr:to>
      <xdr:col>22</xdr:col>
      <xdr:colOff>203200</xdr:colOff>
      <xdr:row>15</xdr:row>
      <xdr:rowOff>42429</xdr:rowOff>
    </xdr:to>
    <xdr:cxnSp macro="">
      <xdr:nvCxnSpPr>
        <xdr:cNvPr id="445" name="直線コネクタ 444"/>
        <xdr:cNvCxnSpPr/>
      </xdr:nvCxnSpPr>
      <xdr:spPr>
        <a:xfrm flipV="1">
          <a:off x="14401800" y="2555060"/>
          <a:ext cx="8890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42429</xdr:rowOff>
    </xdr:from>
    <xdr:to>
      <xdr:col>21</xdr:col>
      <xdr:colOff>0</xdr:colOff>
      <xdr:row>15</xdr:row>
      <xdr:rowOff>90085</xdr:rowOff>
    </xdr:to>
    <xdr:cxnSp macro="">
      <xdr:nvCxnSpPr>
        <xdr:cNvPr id="448" name="直線コネクタ 447"/>
        <xdr:cNvCxnSpPr/>
      </xdr:nvCxnSpPr>
      <xdr:spPr>
        <a:xfrm flipV="1">
          <a:off x="13512800" y="2614179"/>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15081</xdr:rowOff>
    </xdr:from>
    <xdr:to>
      <xdr:col>24</xdr:col>
      <xdr:colOff>609600</xdr:colOff>
      <xdr:row>14</xdr:row>
      <xdr:rowOff>116681</xdr:rowOff>
    </xdr:to>
    <xdr:sp macro="" textlink="">
      <xdr:nvSpPr>
        <xdr:cNvPr id="458" name="円/楕円 457"/>
        <xdr:cNvSpPr/>
      </xdr:nvSpPr>
      <xdr:spPr>
        <a:xfrm>
          <a:off x="16967200" y="24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107808</xdr:rowOff>
    </xdr:from>
    <xdr:ext cx="762000" cy="259045"/>
    <xdr:sp macro="" textlink="">
      <xdr:nvSpPr>
        <xdr:cNvPr id="459" name="将来負担の状況該当値テキスト"/>
        <xdr:cNvSpPr txBox="1"/>
      </xdr:nvSpPr>
      <xdr:spPr>
        <a:xfrm>
          <a:off x="17106900" y="233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63140</xdr:rowOff>
    </xdr:from>
    <xdr:to>
      <xdr:col>23</xdr:col>
      <xdr:colOff>457200</xdr:colOff>
      <xdr:row>14</xdr:row>
      <xdr:rowOff>164740</xdr:rowOff>
    </xdr:to>
    <xdr:sp macro="" textlink="">
      <xdr:nvSpPr>
        <xdr:cNvPr id="460" name="円/楕円 459"/>
        <xdr:cNvSpPr/>
      </xdr:nvSpPr>
      <xdr:spPr>
        <a:xfrm>
          <a:off x="16129000" y="24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149517</xdr:rowOff>
    </xdr:from>
    <xdr:ext cx="736600" cy="259045"/>
    <xdr:sp macro="" textlink="">
      <xdr:nvSpPr>
        <xdr:cNvPr id="461" name="テキスト ボックス 460"/>
        <xdr:cNvSpPr txBox="1"/>
      </xdr:nvSpPr>
      <xdr:spPr>
        <a:xfrm>
          <a:off x="15798800" y="2549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103960</xdr:rowOff>
    </xdr:from>
    <xdr:to>
      <xdr:col>22</xdr:col>
      <xdr:colOff>254000</xdr:colOff>
      <xdr:row>15</xdr:row>
      <xdr:rowOff>34110</xdr:rowOff>
    </xdr:to>
    <xdr:sp macro="" textlink="">
      <xdr:nvSpPr>
        <xdr:cNvPr id="462" name="円/楕円 461"/>
        <xdr:cNvSpPr/>
      </xdr:nvSpPr>
      <xdr:spPr>
        <a:xfrm>
          <a:off x="15240000" y="25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18887</xdr:rowOff>
    </xdr:from>
    <xdr:ext cx="762000" cy="259045"/>
    <xdr:sp macro="" textlink="">
      <xdr:nvSpPr>
        <xdr:cNvPr id="463" name="テキスト ボックス 462"/>
        <xdr:cNvSpPr txBox="1"/>
      </xdr:nvSpPr>
      <xdr:spPr>
        <a:xfrm>
          <a:off x="14909800" y="259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163079</xdr:rowOff>
    </xdr:from>
    <xdr:to>
      <xdr:col>21</xdr:col>
      <xdr:colOff>50800</xdr:colOff>
      <xdr:row>15</xdr:row>
      <xdr:rowOff>93229</xdr:rowOff>
    </xdr:to>
    <xdr:sp macro="" textlink="">
      <xdr:nvSpPr>
        <xdr:cNvPr id="464" name="円/楕円 463"/>
        <xdr:cNvSpPr/>
      </xdr:nvSpPr>
      <xdr:spPr>
        <a:xfrm>
          <a:off x="14351000" y="25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78006</xdr:rowOff>
    </xdr:from>
    <xdr:ext cx="762000" cy="259045"/>
    <xdr:sp macro="" textlink="">
      <xdr:nvSpPr>
        <xdr:cNvPr id="465" name="テキスト ボックス 464"/>
        <xdr:cNvSpPr txBox="1"/>
      </xdr:nvSpPr>
      <xdr:spPr>
        <a:xfrm>
          <a:off x="14020800" y="264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39285</xdr:rowOff>
    </xdr:from>
    <xdr:to>
      <xdr:col>19</xdr:col>
      <xdr:colOff>533400</xdr:colOff>
      <xdr:row>15</xdr:row>
      <xdr:rowOff>140885</xdr:rowOff>
    </xdr:to>
    <xdr:sp macro="" textlink="">
      <xdr:nvSpPr>
        <xdr:cNvPr id="466" name="円/楕円 465"/>
        <xdr:cNvSpPr/>
      </xdr:nvSpPr>
      <xdr:spPr>
        <a:xfrm>
          <a:off x="13462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125662</xdr:rowOff>
    </xdr:from>
    <xdr:ext cx="762000" cy="259045"/>
    <xdr:sp macro="" textlink="">
      <xdr:nvSpPr>
        <xdr:cNvPr id="467" name="テキスト ボックス 466"/>
        <xdr:cNvSpPr txBox="1"/>
      </xdr:nvSpPr>
      <xdr:spPr>
        <a:xfrm>
          <a:off x="13131800" y="269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25,566
25,458
422.91
21,221,841
20,344,337
812,080
13,087,146
22,104,686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47.5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前年度と同水準であり、類似団体平均をかなり下回っている状況である。平成</a:t>
          </a:r>
          <a:r>
            <a:rPr kumimoji="1" lang="en-US" altLang="ja-JP" sz="1300">
              <a:latin typeface="ＭＳ Ｐゴシック"/>
            </a:rPr>
            <a:t>25</a:t>
          </a:r>
          <a:r>
            <a:rPr kumimoji="1" lang="ja-JP" altLang="en-US" sz="1300">
              <a:latin typeface="ＭＳ Ｐゴシック"/>
            </a:rPr>
            <a:t>年度に常備消防を広域化したことも大きな要因である。</a:t>
          </a:r>
          <a:endParaRPr kumimoji="1" lang="en-US" altLang="ja-JP" sz="1300">
            <a:latin typeface="ＭＳ Ｐゴシック"/>
          </a:endParaRPr>
        </a:p>
        <a:p>
          <a:r>
            <a:rPr kumimoji="1" lang="ja-JP" altLang="en-US" sz="1300">
              <a:latin typeface="ＭＳ Ｐゴシック"/>
            </a:rPr>
            <a:t>　今後も職員適正化計画により人件費の管理を行い、この水準を維持していくよう努める。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111760</xdr:rowOff>
    </xdr:from>
    <xdr:to>
      <xdr:col>7</xdr:col>
      <xdr:colOff>15875</xdr:colOff>
      <xdr:row>32</xdr:row>
      <xdr:rowOff>142240</xdr:rowOff>
    </xdr:to>
    <xdr:cxnSp macro="">
      <xdr:nvCxnSpPr>
        <xdr:cNvPr id="64" name="直線コネクタ 63"/>
        <xdr:cNvCxnSpPr/>
      </xdr:nvCxnSpPr>
      <xdr:spPr>
        <a:xfrm flipV="1">
          <a:off x="3987800" y="559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142240</xdr:rowOff>
    </xdr:from>
    <xdr:to>
      <xdr:col>5</xdr:col>
      <xdr:colOff>549275</xdr:colOff>
      <xdr:row>33</xdr:row>
      <xdr:rowOff>168910</xdr:rowOff>
    </xdr:to>
    <xdr:cxnSp macro="">
      <xdr:nvCxnSpPr>
        <xdr:cNvPr id="67" name="直線コネクタ 66"/>
        <xdr:cNvCxnSpPr/>
      </xdr:nvCxnSpPr>
      <xdr:spPr>
        <a:xfrm flipV="1">
          <a:off x="3098800" y="56286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168910</xdr:rowOff>
    </xdr:from>
    <xdr:to>
      <xdr:col>4</xdr:col>
      <xdr:colOff>346075</xdr:colOff>
      <xdr:row>34</xdr:row>
      <xdr:rowOff>73660</xdr:rowOff>
    </xdr:to>
    <xdr:cxnSp macro="">
      <xdr:nvCxnSpPr>
        <xdr:cNvPr id="70" name="直線コネクタ 69"/>
        <xdr:cNvCxnSpPr/>
      </xdr:nvCxnSpPr>
      <xdr:spPr>
        <a:xfrm flipV="1">
          <a:off x="2209800" y="5826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73660</xdr:rowOff>
    </xdr:to>
    <xdr:cxnSp macro="">
      <xdr:nvCxnSpPr>
        <xdr:cNvPr id="73" name="直線コネクタ 72"/>
        <xdr:cNvCxnSpPr/>
      </xdr:nvCxnSpPr>
      <xdr:spPr>
        <a:xfrm>
          <a:off x="1320800" y="5842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32</xdr:row>
      <xdr:rowOff>60960</xdr:rowOff>
    </xdr:from>
    <xdr:to>
      <xdr:col>7</xdr:col>
      <xdr:colOff>66675</xdr:colOff>
      <xdr:row>32</xdr:row>
      <xdr:rowOff>162560</xdr:rowOff>
    </xdr:to>
    <xdr:sp macro="" textlink="">
      <xdr:nvSpPr>
        <xdr:cNvPr id="83" name="円/楕円 82"/>
        <xdr:cNvSpPr/>
      </xdr:nvSpPr>
      <xdr:spPr>
        <a:xfrm>
          <a:off x="47752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140987</xdr:rowOff>
    </xdr:from>
    <xdr:ext cx="762000" cy="259045"/>
    <xdr:sp macro="" textlink="">
      <xdr:nvSpPr>
        <xdr:cNvPr id="84" name="人件費該当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91440</xdr:rowOff>
    </xdr:from>
    <xdr:to>
      <xdr:col>5</xdr:col>
      <xdr:colOff>600075</xdr:colOff>
      <xdr:row>33</xdr:row>
      <xdr:rowOff>21590</xdr:rowOff>
    </xdr:to>
    <xdr:sp macro="" textlink="">
      <xdr:nvSpPr>
        <xdr:cNvPr id="85" name="円/楕円 84"/>
        <xdr:cNvSpPr/>
      </xdr:nvSpPr>
      <xdr:spPr>
        <a:xfrm>
          <a:off x="3937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31767</xdr:rowOff>
    </xdr:from>
    <xdr:ext cx="736600" cy="259045"/>
    <xdr:sp macro="" textlink="">
      <xdr:nvSpPr>
        <xdr:cNvPr id="86" name="テキスト ボックス 85"/>
        <xdr:cNvSpPr txBox="1"/>
      </xdr:nvSpPr>
      <xdr:spPr>
        <a:xfrm>
          <a:off x="3606800" y="534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118110</xdr:rowOff>
    </xdr:from>
    <xdr:to>
      <xdr:col>4</xdr:col>
      <xdr:colOff>396875</xdr:colOff>
      <xdr:row>34</xdr:row>
      <xdr:rowOff>48260</xdr:rowOff>
    </xdr:to>
    <xdr:sp macro="" textlink="">
      <xdr:nvSpPr>
        <xdr:cNvPr id="87" name="円/楕円 86"/>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58437</xdr:rowOff>
    </xdr:from>
    <xdr:ext cx="762000" cy="259045"/>
    <xdr:sp macro="" textlink="">
      <xdr:nvSpPr>
        <xdr:cNvPr id="88" name="テキスト ボックス 87"/>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22860</xdr:rowOff>
    </xdr:from>
    <xdr:to>
      <xdr:col>3</xdr:col>
      <xdr:colOff>193675</xdr:colOff>
      <xdr:row>34</xdr:row>
      <xdr:rowOff>124460</xdr:rowOff>
    </xdr:to>
    <xdr:sp macro="" textlink="">
      <xdr:nvSpPr>
        <xdr:cNvPr id="89" name="円/楕円 88"/>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134637</xdr:rowOff>
    </xdr:from>
    <xdr:ext cx="762000" cy="259045"/>
    <xdr:sp macro="" textlink="">
      <xdr:nvSpPr>
        <xdr:cNvPr id="90" name="テキスト ボックス 89"/>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1" name="円/楕円 90"/>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2" name="テキスト ボックス 91"/>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物件費に係る経常収支比率が上昇傾向にあるのは、行政改革大綱による施設管理の民営化（指定管理）及び職員の削減に伴う臨時職員等の採用による物件費へのシフトが起きているためである。</a:t>
          </a:r>
        </a:p>
        <a:p>
          <a:r>
            <a:rPr kumimoji="1" lang="ja-JP" altLang="en-US" sz="1300">
              <a:solidFill>
                <a:schemeClr val="dk1"/>
              </a:solidFill>
              <a:latin typeface="+mn-lt"/>
              <a:ea typeface="+mn-ea"/>
              <a:cs typeface="+mn-cs"/>
            </a:rPr>
            <a:t>　これは、人件費の減少傾向にも現れている。</a:t>
          </a:r>
        </a:p>
        <a:p>
          <a:r>
            <a:rPr kumimoji="1" lang="ja-JP" altLang="en-US" sz="1300">
              <a:solidFill>
                <a:schemeClr val="dk1"/>
              </a:solidFill>
              <a:latin typeface="+mn-lt"/>
              <a:ea typeface="+mn-ea"/>
              <a:cs typeface="+mn-cs"/>
            </a:rPr>
            <a:t>　引き続き民間委託を進めていく。</a:t>
          </a:r>
        </a:p>
        <a:p>
          <a:endParaRPr kumimoji="1" lang="en-US"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61686</xdr:rowOff>
    </xdr:to>
    <xdr:cxnSp macro="">
      <xdr:nvCxnSpPr>
        <xdr:cNvPr id="127" name="直線コネクタ 126"/>
        <xdr:cNvCxnSpPr/>
      </xdr:nvCxnSpPr>
      <xdr:spPr>
        <a:xfrm>
          <a:off x="15671800" y="2451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50800</xdr:rowOff>
    </xdr:to>
    <xdr:cxnSp macro="">
      <xdr:nvCxnSpPr>
        <xdr:cNvPr id="130" name="直線コネクタ 129"/>
        <xdr:cNvCxnSpPr/>
      </xdr:nvCxnSpPr>
      <xdr:spPr>
        <a:xfrm>
          <a:off x="14782800" y="2429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91621</xdr:rowOff>
    </xdr:from>
    <xdr:to>
      <xdr:col>21</xdr:col>
      <xdr:colOff>361950</xdr:colOff>
      <xdr:row>14</xdr:row>
      <xdr:rowOff>29029</xdr:rowOff>
    </xdr:to>
    <xdr:cxnSp macro="">
      <xdr:nvCxnSpPr>
        <xdr:cNvPr id="133" name="直線コネクタ 132"/>
        <xdr:cNvCxnSpPr/>
      </xdr:nvCxnSpPr>
      <xdr:spPr>
        <a:xfrm>
          <a:off x="13893800" y="2320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91621</xdr:rowOff>
    </xdr:to>
    <xdr:cxnSp macro="">
      <xdr:nvCxnSpPr>
        <xdr:cNvPr id="136" name="直線コネクタ 135"/>
        <xdr:cNvCxnSpPr/>
      </xdr:nvCxnSpPr>
      <xdr:spPr>
        <a:xfrm>
          <a:off x="13004800" y="229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6" name="円/楕円 145"/>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27413</xdr:rowOff>
    </xdr:from>
    <xdr:ext cx="762000" cy="259045"/>
    <xdr:sp macro="" textlink="">
      <xdr:nvSpPr>
        <xdr:cNvPr id="147"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8" name="円/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0" name="円/楕円 149"/>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1" name="テキスト ボックス 150"/>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40821</xdr:rowOff>
    </xdr:from>
    <xdr:to>
      <xdr:col>20</xdr:col>
      <xdr:colOff>209550</xdr:colOff>
      <xdr:row>13</xdr:row>
      <xdr:rowOff>142421</xdr:rowOff>
    </xdr:to>
    <xdr:sp macro="" textlink="">
      <xdr:nvSpPr>
        <xdr:cNvPr id="152" name="円/楕円 151"/>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152598</xdr:rowOff>
    </xdr:from>
    <xdr:ext cx="762000" cy="259045"/>
    <xdr:sp macro="" textlink="">
      <xdr:nvSpPr>
        <xdr:cNvPr id="153" name="テキスト ボックス 152"/>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4" name="円/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前年度と同水準であり、類似団体平均を下回っている状況である。</a:t>
          </a:r>
          <a:r>
            <a:rPr kumimoji="1" lang="ja-JP" altLang="en-US" sz="1300">
              <a:solidFill>
                <a:schemeClr val="dk1"/>
              </a:solidFill>
              <a:effectLst/>
              <a:latin typeface="+mn-lt"/>
              <a:ea typeface="+mn-ea"/>
              <a:cs typeface="+mn-cs"/>
            </a:rPr>
            <a:t>今後も少子高齢化対策により扶助費の増加が予想されることから一層の行政コストの削減を図る。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61685</xdr:rowOff>
    </xdr:to>
    <xdr:cxnSp macro="">
      <xdr:nvCxnSpPr>
        <xdr:cNvPr id="190" name="直線コネクタ 189"/>
        <xdr:cNvCxnSpPr/>
      </xdr:nvCxnSpPr>
      <xdr:spPr>
        <a:xfrm>
          <a:off x="3987800" y="9319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54</xdr:row>
      <xdr:rowOff>61685</xdr:rowOff>
    </xdr:to>
    <xdr:cxnSp macro="">
      <xdr:nvCxnSpPr>
        <xdr:cNvPr id="193" name="直線コネクタ 192"/>
        <xdr:cNvCxnSpPr/>
      </xdr:nvCxnSpPr>
      <xdr:spPr>
        <a:xfrm>
          <a:off x="3098800" y="9189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54</xdr:row>
      <xdr:rowOff>50800</xdr:rowOff>
    </xdr:to>
    <xdr:cxnSp macro="">
      <xdr:nvCxnSpPr>
        <xdr:cNvPr id="196" name="直線コネクタ 195"/>
        <xdr:cNvCxnSpPr/>
      </xdr:nvCxnSpPr>
      <xdr:spPr>
        <a:xfrm flipV="1">
          <a:off x="2209800" y="9189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50800</xdr:rowOff>
    </xdr:to>
    <xdr:cxnSp macro="">
      <xdr:nvCxnSpPr>
        <xdr:cNvPr id="199" name="直線コネクタ 198"/>
        <xdr:cNvCxnSpPr/>
      </xdr:nvCxnSpPr>
      <xdr:spPr>
        <a:xfrm>
          <a:off x="1320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0"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1" name="円/楕円 210"/>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2" name="テキスト ボックス 211"/>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160565</xdr:rowOff>
    </xdr:from>
    <xdr:to>
      <xdr:col>1</xdr:col>
      <xdr:colOff>676275</xdr:colOff>
      <xdr:row>54</xdr:row>
      <xdr:rowOff>90715</xdr:rowOff>
    </xdr:to>
    <xdr:sp macro="" textlink="">
      <xdr:nvSpPr>
        <xdr:cNvPr id="217" name="円/楕円 216"/>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100892</xdr:rowOff>
    </xdr:from>
    <xdr:ext cx="762000" cy="259045"/>
    <xdr:sp macro="" textlink="">
      <xdr:nvSpPr>
        <xdr:cNvPr id="218" name="テキスト ボックス 217"/>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その他の経常経費比率のほとんどを占めているのが繰出金で、集中的に整備した下水道整備による公債費負担によるものである。下水道の公債費は、平成</a:t>
          </a:r>
          <a:r>
            <a:rPr kumimoji="1" lang="en-US" altLang="ja-JP" sz="1300">
              <a:latin typeface="ＭＳ Ｐゴシック"/>
            </a:rPr>
            <a:t>33</a:t>
          </a:r>
          <a:r>
            <a:rPr kumimoji="1" lang="ja-JP" altLang="en-US" sz="1300">
              <a:latin typeface="ＭＳ Ｐゴシック"/>
            </a:rPr>
            <a:t>年度まで上昇傾向にあるため、経営健全化に向けて、施設の統廃合や平成</a:t>
          </a:r>
          <a:r>
            <a:rPr kumimoji="1" lang="en-US" altLang="ja-JP" sz="1300">
              <a:latin typeface="ＭＳ Ｐゴシック"/>
            </a:rPr>
            <a:t>26</a:t>
          </a:r>
          <a:r>
            <a:rPr kumimoji="1" lang="ja-JP" altLang="en-US" sz="1300">
              <a:latin typeface="ＭＳ Ｐゴシック"/>
            </a:rPr>
            <a:t>年度には上下水道の料金改定を行ったところである。引き続き、施設の保守管理の民間化や処理施設の統廃合を実施して、事業運営の健全化を図る。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8890</xdr:rowOff>
    </xdr:from>
    <xdr:to>
      <xdr:col>24</xdr:col>
      <xdr:colOff>31750</xdr:colOff>
      <xdr:row>59</xdr:row>
      <xdr:rowOff>92710</xdr:rowOff>
    </xdr:to>
    <xdr:cxnSp macro="">
      <xdr:nvCxnSpPr>
        <xdr:cNvPr id="251" name="直線コネクタ 250"/>
        <xdr:cNvCxnSpPr/>
      </xdr:nvCxnSpPr>
      <xdr:spPr>
        <a:xfrm flipV="1">
          <a:off x="15671800" y="10124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92710</xdr:rowOff>
    </xdr:to>
    <xdr:cxnSp macro="">
      <xdr:nvCxnSpPr>
        <xdr:cNvPr id="254" name="直線コネクタ 253"/>
        <xdr:cNvCxnSpPr/>
      </xdr:nvCxnSpPr>
      <xdr:spPr>
        <a:xfrm>
          <a:off x="14782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59</xdr:row>
      <xdr:rowOff>39370</xdr:rowOff>
    </xdr:to>
    <xdr:cxnSp macro="">
      <xdr:nvCxnSpPr>
        <xdr:cNvPr id="257" name="直線コネクタ 256"/>
        <xdr:cNvCxnSpPr/>
      </xdr:nvCxnSpPr>
      <xdr:spPr>
        <a:xfrm flipV="1">
          <a:off x="13893800" y="1013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59</xdr:row>
      <xdr:rowOff>39370</xdr:rowOff>
    </xdr:to>
    <xdr:cxnSp macro="">
      <xdr:nvCxnSpPr>
        <xdr:cNvPr id="260" name="直線コネクタ 259"/>
        <xdr:cNvCxnSpPr/>
      </xdr:nvCxnSpPr>
      <xdr:spPr>
        <a:xfrm>
          <a:off x="13004800" y="1000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70" name="円/楕円 269"/>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1"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41910</xdr:rowOff>
    </xdr:from>
    <xdr:to>
      <xdr:col>22</xdr:col>
      <xdr:colOff>615950</xdr:colOff>
      <xdr:row>59</xdr:row>
      <xdr:rowOff>143510</xdr:rowOff>
    </xdr:to>
    <xdr:sp macro="" textlink="">
      <xdr:nvSpPr>
        <xdr:cNvPr id="272" name="円/楕円 271"/>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128287</xdr:rowOff>
    </xdr:from>
    <xdr:ext cx="736600" cy="259045"/>
    <xdr:sp macro="" textlink="">
      <xdr:nvSpPr>
        <xdr:cNvPr id="273" name="テキスト ボックス 272"/>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74" name="円/楕円 273"/>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75" name="テキスト ボックス 274"/>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160020</xdr:rowOff>
    </xdr:from>
    <xdr:to>
      <xdr:col>20</xdr:col>
      <xdr:colOff>209550</xdr:colOff>
      <xdr:row>59</xdr:row>
      <xdr:rowOff>90170</xdr:rowOff>
    </xdr:to>
    <xdr:sp macro="" textlink="">
      <xdr:nvSpPr>
        <xdr:cNvPr id="276" name="円/楕円 275"/>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74947</xdr:rowOff>
    </xdr:from>
    <xdr:ext cx="762000" cy="259045"/>
    <xdr:sp macro="" textlink="">
      <xdr:nvSpPr>
        <xdr:cNvPr id="277" name="テキスト ボックス 276"/>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8" name="円/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補助費等に係る経常収支比率が大きく増加したのは、平成</a:t>
          </a:r>
          <a:r>
            <a:rPr kumimoji="1" lang="en-US" altLang="ja-JP" sz="1300">
              <a:latin typeface="ＭＳ Ｐゴシック"/>
            </a:rPr>
            <a:t>25</a:t>
          </a:r>
          <a:r>
            <a:rPr kumimoji="1" lang="ja-JP" altLang="en-US" sz="1300">
              <a:latin typeface="ＭＳ Ｐゴシック"/>
            </a:rPr>
            <a:t>年度に常備消防及びごみ処理のうち焼却分を広域化し一部事務組合で行うこととしたためであり、このことは、人件費に係る経常収支比率の大幅な減少に現れている。</a:t>
          </a:r>
        </a:p>
        <a:p>
          <a:r>
            <a:rPr kumimoji="1" lang="ja-JP" altLang="en-US" sz="1300">
              <a:latin typeface="ＭＳ Ｐゴシック"/>
            </a:rPr>
            <a:t>　補助金については、平成</a:t>
          </a:r>
          <a:r>
            <a:rPr kumimoji="1" lang="en-US" altLang="ja-JP" sz="1300">
              <a:latin typeface="ＭＳ Ｐゴシック"/>
            </a:rPr>
            <a:t>18</a:t>
          </a:r>
          <a:r>
            <a:rPr kumimoji="1" lang="ja-JP" altLang="en-US" sz="1300">
              <a:latin typeface="ＭＳ Ｐゴシック"/>
            </a:rPr>
            <a:t>年度から行政改革大綱により適正化を図っており、引き続き経費の縮減に努めていく。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168910</xdr:rowOff>
    </xdr:from>
    <xdr:to>
      <xdr:col>24</xdr:col>
      <xdr:colOff>31750</xdr:colOff>
      <xdr:row>36</xdr:row>
      <xdr:rowOff>31750</xdr:rowOff>
    </xdr:to>
    <xdr:cxnSp macro="">
      <xdr:nvCxnSpPr>
        <xdr:cNvPr id="311" name="直線コネクタ 310"/>
        <xdr:cNvCxnSpPr/>
      </xdr:nvCxnSpPr>
      <xdr:spPr>
        <a:xfrm>
          <a:off x="15671800" y="61696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20320</xdr:rowOff>
    </xdr:from>
    <xdr:to>
      <xdr:col>22</xdr:col>
      <xdr:colOff>565150</xdr:colOff>
      <xdr:row>35</xdr:row>
      <xdr:rowOff>168910</xdr:rowOff>
    </xdr:to>
    <xdr:cxnSp macro="">
      <xdr:nvCxnSpPr>
        <xdr:cNvPr id="314" name="直線コネクタ 313"/>
        <xdr:cNvCxnSpPr/>
      </xdr:nvCxnSpPr>
      <xdr:spPr>
        <a:xfrm>
          <a:off x="14782800" y="602107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20320</xdr:rowOff>
    </xdr:from>
    <xdr:to>
      <xdr:col>21</xdr:col>
      <xdr:colOff>361950</xdr:colOff>
      <xdr:row>35</xdr:row>
      <xdr:rowOff>69850</xdr:rowOff>
    </xdr:to>
    <xdr:cxnSp macro="">
      <xdr:nvCxnSpPr>
        <xdr:cNvPr id="317" name="直線コネクタ 316"/>
        <xdr:cNvCxnSpPr/>
      </xdr:nvCxnSpPr>
      <xdr:spPr>
        <a:xfrm flipV="1">
          <a:off x="13893800" y="6021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58420</xdr:rowOff>
    </xdr:from>
    <xdr:to>
      <xdr:col>20</xdr:col>
      <xdr:colOff>158750</xdr:colOff>
      <xdr:row>35</xdr:row>
      <xdr:rowOff>69850</xdr:rowOff>
    </xdr:to>
    <xdr:cxnSp macro="">
      <xdr:nvCxnSpPr>
        <xdr:cNvPr id="320" name="直線コネクタ 319"/>
        <xdr:cNvCxnSpPr/>
      </xdr:nvCxnSpPr>
      <xdr:spPr>
        <a:xfrm>
          <a:off x="13004800" y="6059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152400</xdr:rowOff>
    </xdr:from>
    <xdr:to>
      <xdr:col>24</xdr:col>
      <xdr:colOff>82550</xdr:colOff>
      <xdr:row>36</xdr:row>
      <xdr:rowOff>82550</xdr:rowOff>
    </xdr:to>
    <xdr:sp macro="" textlink="">
      <xdr:nvSpPr>
        <xdr:cNvPr id="330" name="円/楕円 329"/>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124477</xdr:rowOff>
    </xdr:from>
    <xdr:ext cx="762000" cy="259045"/>
    <xdr:sp macro="" textlink="">
      <xdr:nvSpPr>
        <xdr:cNvPr id="331" name="補助費等該当値テキスト"/>
        <xdr:cNvSpPr txBox="1"/>
      </xdr:nvSpPr>
      <xdr:spPr>
        <a:xfrm>
          <a:off x="16598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118110</xdr:rowOff>
    </xdr:from>
    <xdr:to>
      <xdr:col>22</xdr:col>
      <xdr:colOff>615950</xdr:colOff>
      <xdr:row>36</xdr:row>
      <xdr:rowOff>48260</xdr:rowOff>
    </xdr:to>
    <xdr:sp macro="" textlink="">
      <xdr:nvSpPr>
        <xdr:cNvPr id="332" name="円/楕円 331"/>
        <xdr:cNvSpPr/>
      </xdr:nvSpPr>
      <xdr:spPr>
        <a:xfrm>
          <a:off x="15621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33037</xdr:rowOff>
    </xdr:from>
    <xdr:ext cx="736600" cy="259045"/>
    <xdr:sp macro="" textlink="">
      <xdr:nvSpPr>
        <xdr:cNvPr id="333" name="テキスト ボックス 332"/>
        <xdr:cNvSpPr txBox="1"/>
      </xdr:nvSpPr>
      <xdr:spPr>
        <a:xfrm>
          <a:off x="15290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140970</xdr:rowOff>
    </xdr:from>
    <xdr:to>
      <xdr:col>21</xdr:col>
      <xdr:colOff>412750</xdr:colOff>
      <xdr:row>35</xdr:row>
      <xdr:rowOff>71120</xdr:rowOff>
    </xdr:to>
    <xdr:sp macro="" textlink="">
      <xdr:nvSpPr>
        <xdr:cNvPr id="334" name="円/楕円 333"/>
        <xdr:cNvSpPr/>
      </xdr:nvSpPr>
      <xdr:spPr>
        <a:xfrm>
          <a:off x="14732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81297</xdr:rowOff>
    </xdr:from>
    <xdr:ext cx="762000" cy="259045"/>
    <xdr:sp macro="" textlink="">
      <xdr:nvSpPr>
        <xdr:cNvPr id="335" name="テキスト ボックス 334"/>
        <xdr:cNvSpPr txBox="1"/>
      </xdr:nvSpPr>
      <xdr:spPr>
        <a:xfrm>
          <a:off x="14401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36" name="円/楕円 335"/>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37" name="テキスト ボックス 336"/>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7620</xdr:rowOff>
    </xdr:from>
    <xdr:to>
      <xdr:col>19</xdr:col>
      <xdr:colOff>6350</xdr:colOff>
      <xdr:row>35</xdr:row>
      <xdr:rowOff>109220</xdr:rowOff>
    </xdr:to>
    <xdr:sp macro="" textlink="">
      <xdr:nvSpPr>
        <xdr:cNvPr id="338" name="円/楕円 337"/>
        <xdr:cNvSpPr/>
      </xdr:nvSpPr>
      <xdr:spPr>
        <a:xfrm>
          <a:off x="12954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119397</xdr:rowOff>
    </xdr:from>
    <xdr:ext cx="762000" cy="259045"/>
    <xdr:sp macro="" textlink="">
      <xdr:nvSpPr>
        <xdr:cNvPr id="339" name="テキスト ボックス 338"/>
        <xdr:cNvSpPr txBox="1"/>
      </xdr:nvSpPr>
      <xdr:spPr>
        <a:xfrm>
          <a:off x="12623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以前から地方債の発行抑制と繰上償還による公債費の削減に努めており、公債費に係る経常収支比率は減少傾向にある。しかし、前年度と比べ、</a:t>
          </a:r>
          <a:r>
            <a:rPr kumimoji="1" lang="en-US" altLang="ja-JP" sz="1300">
              <a:latin typeface="ＭＳ Ｐゴシック"/>
            </a:rPr>
            <a:t>1</a:t>
          </a:r>
          <a:r>
            <a:rPr kumimoji="1" lang="ja-JP" altLang="en-US" sz="1300">
              <a:latin typeface="ＭＳ Ｐゴシック"/>
            </a:rPr>
            <a:t>ポイント下回ったものの、依然として類似団体平均を上回っている。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年度に策定した財政計画に基づき、思い切った繰上償還を実施し、公債費負担の削減に努め、将来の行政経費を確保する。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88900</xdr:rowOff>
    </xdr:to>
    <xdr:cxnSp macro="">
      <xdr:nvCxnSpPr>
        <xdr:cNvPr id="371" name="直線コネクタ 370"/>
        <xdr:cNvCxnSpPr/>
      </xdr:nvCxnSpPr>
      <xdr:spPr>
        <a:xfrm flipV="1">
          <a:off x="3987800" y="12928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88900</xdr:rowOff>
    </xdr:to>
    <xdr:cxnSp macro="">
      <xdr:nvCxnSpPr>
        <xdr:cNvPr id="374" name="直線コネクタ 373"/>
        <xdr:cNvCxnSpPr/>
      </xdr:nvCxnSpPr>
      <xdr:spPr>
        <a:xfrm>
          <a:off x="3098800" y="12943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127000</xdr:rowOff>
    </xdr:to>
    <xdr:cxnSp macro="">
      <xdr:nvCxnSpPr>
        <xdr:cNvPr id="377" name="直線コネクタ 376"/>
        <xdr:cNvCxnSpPr/>
      </xdr:nvCxnSpPr>
      <xdr:spPr>
        <a:xfrm flipV="1">
          <a:off x="2209800" y="12943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125095</xdr:rowOff>
    </xdr:from>
    <xdr:to>
      <xdr:col>3</xdr:col>
      <xdr:colOff>142875</xdr:colOff>
      <xdr:row>75</xdr:row>
      <xdr:rowOff>127000</xdr:rowOff>
    </xdr:to>
    <xdr:cxnSp macro="">
      <xdr:nvCxnSpPr>
        <xdr:cNvPr id="380" name="直線コネクタ 379"/>
        <xdr:cNvCxnSpPr/>
      </xdr:nvCxnSpPr>
      <xdr:spPr>
        <a:xfrm>
          <a:off x="1320800" y="12983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90" name="円/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162577</xdr:rowOff>
    </xdr:from>
    <xdr:ext cx="762000" cy="259045"/>
    <xdr:sp macro="" textlink="">
      <xdr:nvSpPr>
        <xdr:cNvPr id="391"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38100</xdr:rowOff>
    </xdr:from>
    <xdr:to>
      <xdr:col>5</xdr:col>
      <xdr:colOff>600075</xdr:colOff>
      <xdr:row>75</xdr:row>
      <xdr:rowOff>139700</xdr:rowOff>
    </xdr:to>
    <xdr:sp macro="" textlink="">
      <xdr:nvSpPr>
        <xdr:cNvPr id="392" name="円/楕円 391"/>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124477</xdr:rowOff>
    </xdr:from>
    <xdr:ext cx="736600" cy="259045"/>
    <xdr:sp macro="" textlink="">
      <xdr:nvSpPr>
        <xdr:cNvPr id="393" name="テキスト ボックス 392"/>
        <xdr:cNvSpPr txBox="1"/>
      </xdr:nvSpPr>
      <xdr:spPr>
        <a:xfrm>
          <a:off x="3606800" y="1298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4" name="円/楕円 393"/>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120666</xdr:rowOff>
    </xdr:from>
    <xdr:ext cx="762000" cy="259045"/>
    <xdr:sp macro="" textlink="">
      <xdr:nvSpPr>
        <xdr:cNvPr id="395" name="テキスト ボックス 394"/>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76200</xdr:rowOff>
    </xdr:from>
    <xdr:to>
      <xdr:col>3</xdr:col>
      <xdr:colOff>193675</xdr:colOff>
      <xdr:row>76</xdr:row>
      <xdr:rowOff>6350</xdr:rowOff>
    </xdr:to>
    <xdr:sp macro="" textlink="">
      <xdr:nvSpPr>
        <xdr:cNvPr id="396" name="円/楕円 395"/>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162577</xdr:rowOff>
    </xdr:from>
    <xdr:ext cx="762000" cy="259045"/>
    <xdr:sp macro="" textlink="">
      <xdr:nvSpPr>
        <xdr:cNvPr id="397" name="テキスト ボックス 396"/>
        <xdr:cNvSpPr txBox="1"/>
      </xdr:nvSpPr>
      <xdr:spPr>
        <a:xfrm>
          <a:off x="1828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74295</xdr:rowOff>
    </xdr:from>
    <xdr:to>
      <xdr:col>1</xdr:col>
      <xdr:colOff>676275</xdr:colOff>
      <xdr:row>76</xdr:row>
      <xdr:rowOff>4445</xdr:rowOff>
    </xdr:to>
    <xdr:sp macro="" textlink="">
      <xdr:nvSpPr>
        <xdr:cNvPr id="398" name="円/楕円 397"/>
        <xdr:cNvSpPr/>
      </xdr:nvSpPr>
      <xdr:spPr>
        <a:xfrm>
          <a:off x="1270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160672</xdr:rowOff>
    </xdr:from>
    <xdr:ext cx="762000" cy="259045"/>
    <xdr:sp macro="" textlink="">
      <xdr:nvSpPr>
        <xdr:cNvPr id="399" name="テキスト ボックス 398"/>
        <xdr:cNvSpPr txBox="1"/>
      </xdr:nvSpPr>
      <xdr:spPr>
        <a:xfrm>
          <a:off x="939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類似団体平均や全国平均と比べて比率は下回っているものの、繰出金は今後上昇傾向にあり、特別会計の健全化を進め、財政基盤の強化に努める。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104140</xdr:rowOff>
    </xdr:from>
    <xdr:to>
      <xdr:col>24</xdr:col>
      <xdr:colOff>31750</xdr:colOff>
      <xdr:row>75</xdr:row>
      <xdr:rowOff>123190</xdr:rowOff>
    </xdr:to>
    <xdr:cxnSp macro="">
      <xdr:nvCxnSpPr>
        <xdr:cNvPr id="432" name="直線コネクタ 431"/>
        <xdr:cNvCxnSpPr/>
      </xdr:nvCxnSpPr>
      <xdr:spPr>
        <a:xfrm flipV="1">
          <a:off x="15671800" y="129628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157480</xdr:rowOff>
    </xdr:from>
    <xdr:to>
      <xdr:col>22</xdr:col>
      <xdr:colOff>565150</xdr:colOff>
      <xdr:row>75</xdr:row>
      <xdr:rowOff>123190</xdr:rowOff>
    </xdr:to>
    <xdr:cxnSp macro="">
      <xdr:nvCxnSpPr>
        <xdr:cNvPr id="435" name="直線コネクタ 434"/>
        <xdr:cNvCxnSpPr/>
      </xdr:nvCxnSpPr>
      <xdr:spPr>
        <a:xfrm>
          <a:off x="14782800" y="12844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157480</xdr:rowOff>
    </xdr:from>
    <xdr:to>
      <xdr:col>21</xdr:col>
      <xdr:colOff>361950</xdr:colOff>
      <xdr:row>75</xdr:row>
      <xdr:rowOff>85090</xdr:rowOff>
    </xdr:to>
    <xdr:cxnSp macro="">
      <xdr:nvCxnSpPr>
        <xdr:cNvPr id="438" name="直線コネクタ 437"/>
        <xdr:cNvCxnSpPr/>
      </xdr:nvCxnSpPr>
      <xdr:spPr>
        <a:xfrm flipV="1">
          <a:off x="13893800" y="12844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75</xdr:row>
      <xdr:rowOff>85090</xdr:rowOff>
    </xdr:to>
    <xdr:cxnSp macro="">
      <xdr:nvCxnSpPr>
        <xdr:cNvPr id="441" name="直線コネクタ 440"/>
        <xdr:cNvCxnSpPr/>
      </xdr:nvCxnSpPr>
      <xdr:spPr>
        <a:xfrm>
          <a:off x="13004800" y="12814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53340</xdr:rowOff>
    </xdr:from>
    <xdr:to>
      <xdr:col>24</xdr:col>
      <xdr:colOff>82550</xdr:colOff>
      <xdr:row>75</xdr:row>
      <xdr:rowOff>154939</xdr:rowOff>
    </xdr:to>
    <xdr:sp macro="" textlink="">
      <xdr:nvSpPr>
        <xdr:cNvPr id="451" name="円/楕円 450"/>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69867</xdr:rowOff>
    </xdr:from>
    <xdr:ext cx="762000" cy="259045"/>
    <xdr:sp macro="" textlink="">
      <xdr:nvSpPr>
        <xdr:cNvPr id="452"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72390</xdr:rowOff>
    </xdr:from>
    <xdr:to>
      <xdr:col>22</xdr:col>
      <xdr:colOff>615950</xdr:colOff>
      <xdr:row>76</xdr:row>
      <xdr:rowOff>2539</xdr:rowOff>
    </xdr:to>
    <xdr:sp macro="" textlink="">
      <xdr:nvSpPr>
        <xdr:cNvPr id="453" name="円/楕円 452"/>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12717</xdr:rowOff>
    </xdr:from>
    <xdr:ext cx="736600" cy="259045"/>
    <xdr:sp macro="" textlink="">
      <xdr:nvSpPr>
        <xdr:cNvPr id="454" name="テキスト ボックス 453"/>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106680</xdr:rowOff>
    </xdr:from>
    <xdr:to>
      <xdr:col>21</xdr:col>
      <xdr:colOff>412750</xdr:colOff>
      <xdr:row>75</xdr:row>
      <xdr:rowOff>36830</xdr:rowOff>
    </xdr:to>
    <xdr:sp macro="" textlink="">
      <xdr:nvSpPr>
        <xdr:cNvPr id="455" name="円/楕円 454"/>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47007</xdr:rowOff>
    </xdr:from>
    <xdr:ext cx="762000" cy="259045"/>
    <xdr:sp macro="" textlink="">
      <xdr:nvSpPr>
        <xdr:cNvPr id="456" name="テキスト ボックス 455"/>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34290</xdr:rowOff>
    </xdr:from>
    <xdr:to>
      <xdr:col>20</xdr:col>
      <xdr:colOff>209550</xdr:colOff>
      <xdr:row>75</xdr:row>
      <xdr:rowOff>135890</xdr:rowOff>
    </xdr:to>
    <xdr:sp macro="" textlink="">
      <xdr:nvSpPr>
        <xdr:cNvPr id="457" name="円/楕円 456"/>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146067</xdr:rowOff>
    </xdr:from>
    <xdr:ext cx="762000" cy="259045"/>
    <xdr:sp macro="" textlink="">
      <xdr:nvSpPr>
        <xdr:cNvPr id="458" name="テキスト ボックス 457"/>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9" name="円/楕円 458"/>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60" name="テキスト ボックス 459"/>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兵庫県養父市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44501</xdr:rowOff>
    </xdr:from>
    <xdr:to>
      <xdr:col>4</xdr:col>
      <xdr:colOff>1117600</xdr:colOff>
      <xdr:row>16</xdr:row>
      <xdr:rowOff>81217</xdr:rowOff>
    </xdr:to>
    <xdr:cxnSp macro="">
      <xdr:nvCxnSpPr>
        <xdr:cNvPr id="50" name="直線コネクタ 49"/>
        <xdr:cNvCxnSpPr/>
      </xdr:nvCxnSpPr>
      <xdr:spPr bwMode="auto">
        <a:xfrm flipV="1">
          <a:off x="5003800" y="2835326"/>
          <a:ext cx="647700" cy="3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21323</xdr:rowOff>
    </xdr:from>
    <xdr:to>
      <xdr:col>4</xdr:col>
      <xdr:colOff>469900</xdr:colOff>
      <xdr:row>16</xdr:row>
      <xdr:rowOff>81217</xdr:rowOff>
    </xdr:to>
    <xdr:cxnSp macro="">
      <xdr:nvCxnSpPr>
        <xdr:cNvPr id="53" name="直線コネクタ 52"/>
        <xdr:cNvCxnSpPr/>
      </xdr:nvCxnSpPr>
      <xdr:spPr bwMode="auto">
        <a:xfrm>
          <a:off x="4305300" y="2812148"/>
          <a:ext cx="698500" cy="5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21323</xdr:rowOff>
    </xdr:from>
    <xdr:to>
      <xdr:col>3</xdr:col>
      <xdr:colOff>904875</xdr:colOff>
      <xdr:row>16</xdr:row>
      <xdr:rowOff>66040</xdr:rowOff>
    </xdr:to>
    <xdr:cxnSp macro="">
      <xdr:nvCxnSpPr>
        <xdr:cNvPr id="56" name="直線コネクタ 55"/>
        <xdr:cNvCxnSpPr/>
      </xdr:nvCxnSpPr>
      <xdr:spPr bwMode="auto">
        <a:xfrm flipV="1">
          <a:off x="3606800" y="2812148"/>
          <a:ext cx="698500" cy="44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66040</xdr:rowOff>
    </xdr:from>
    <xdr:to>
      <xdr:col>3</xdr:col>
      <xdr:colOff>206375</xdr:colOff>
      <xdr:row>16</xdr:row>
      <xdr:rowOff>155753</xdr:rowOff>
    </xdr:to>
    <xdr:cxnSp macro="">
      <xdr:nvCxnSpPr>
        <xdr:cNvPr id="59" name="直線コネクタ 58"/>
        <xdr:cNvCxnSpPr/>
      </xdr:nvCxnSpPr>
      <xdr:spPr bwMode="auto">
        <a:xfrm flipV="1">
          <a:off x="2908300" y="2856865"/>
          <a:ext cx="698500" cy="89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165151</xdr:rowOff>
    </xdr:from>
    <xdr:to>
      <xdr:col>5</xdr:col>
      <xdr:colOff>34925</xdr:colOff>
      <xdr:row>16</xdr:row>
      <xdr:rowOff>95301</xdr:rowOff>
    </xdr:to>
    <xdr:sp macro="" textlink="">
      <xdr:nvSpPr>
        <xdr:cNvPr id="69" name="円/楕円 68"/>
        <xdr:cNvSpPr/>
      </xdr:nvSpPr>
      <xdr:spPr bwMode="auto">
        <a:xfrm>
          <a:off x="5600700" y="2784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10228</xdr:rowOff>
    </xdr:from>
    <xdr:ext cx="762000" cy="259045"/>
    <xdr:sp macro="" textlink="">
      <xdr:nvSpPr>
        <xdr:cNvPr id="70" name="人口1人当たり決算額の推移該当値テキスト130"/>
        <xdr:cNvSpPr txBox="1"/>
      </xdr:nvSpPr>
      <xdr:spPr>
        <a:xfrm>
          <a:off x="5740400" y="262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116,746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30417</xdr:rowOff>
    </xdr:from>
    <xdr:to>
      <xdr:col>4</xdr:col>
      <xdr:colOff>520700</xdr:colOff>
      <xdr:row>16</xdr:row>
      <xdr:rowOff>132017</xdr:rowOff>
    </xdr:to>
    <xdr:sp macro="" textlink="">
      <xdr:nvSpPr>
        <xdr:cNvPr id="71" name="円/楕円 70"/>
        <xdr:cNvSpPr/>
      </xdr:nvSpPr>
      <xdr:spPr bwMode="auto">
        <a:xfrm>
          <a:off x="4953000" y="282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142194</xdr:rowOff>
    </xdr:from>
    <xdr:ext cx="736600" cy="259045"/>
    <xdr:sp macro="" textlink="">
      <xdr:nvSpPr>
        <xdr:cNvPr id="72" name="テキスト ボックス 71"/>
        <xdr:cNvSpPr txBox="1"/>
      </xdr:nvSpPr>
      <xdr:spPr>
        <a:xfrm>
          <a:off x="4622800" y="259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141973</xdr:rowOff>
    </xdr:from>
    <xdr:to>
      <xdr:col>3</xdr:col>
      <xdr:colOff>955675</xdr:colOff>
      <xdr:row>16</xdr:row>
      <xdr:rowOff>72123</xdr:rowOff>
    </xdr:to>
    <xdr:sp macro="" textlink="">
      <xdr:nvSpPr>
        <xdr:cNvPr id="73" name="円/楕円 72"/>
        <xdr:cNvSpPr/>
      </xdr:nvSpPr>
      <xdr:spPr bwMode="auto">
        <a:xfrm>
          <a:off x="4254500" y="276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82300</xdr:rowOff>
    </xdr:from>
    <xdr:ext cx="762000" cy="259045"/>
    <xdr:sp macro="" textlink="">
      <xdr:nvSpPr>
        <xdr:cNvPr id="74" name="テキスト ボックス 73"/>
        <xdr:cNvSpPr txBox="1"/>
      </xdr:nvSpPr>
      <xdr:spPr>
        <a:xfrm>
          <a:off x="3924300" y="25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118,571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15240</xdr:rowOff>
    </xdr:from>
    <xdr:to>
      <xdr:col>3</xdr:col>
      <xdr:colOff>257175</xdr:colOff>
      <xdr:row>16</xdr:row>
      <xdr:rowOff>116840</xdr:rowOff>
    </xdr:to>
    <xdr:sp macro="" textlink="">
      <xdr:nvSpPr>
        <xdr:cNvPr id="75" name="円/楕円 74"/>
        <xdr:cNvSpPr/>
      </xdr:nvSpPr>
      <xdr:spPr bwMode="auto">
        <a:xfrm>
          <a:off x="3556000" y="280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127017</xdr:rowOff>
    </xdr:from>
    <xdr:ext cx="762000" cy="259045"/>
    <xdr:sp macro="" textlink="">
      <xdr:nvSpPr>
        <xdr:cNvPr id="76" name="テキスト ボックス 75"/>
        <xdr:cNvSpPr txBox="1"/>
      </xdr:nvSpPr>
      <xdr:spPr>
        <a:xfrm>
          <a:off x="3225800" y="257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104953</xdr:rowOff>
    </xdr:from>
    <xdr:to>
      <xdr:col>2</xdr:col>
      <xdr:colOff>692150</xdr:colOff>
      <xdr:row>17</xdr:row>
      <xdr:rowOff>35103</xdr:rowOff>
    </xdr:to>
    <xdr:sp macro="" textlink="">
      <xdr:nvSpPr>
        <xdr:cNvPr id="77" name="円/楕円 76"/>
        <xdr:cNvSpPr/>
      </xdr:nvSpPr>
      <xdr:spPr bwMode="auto">
        <a:xfrm>
          <a:off x="2857500" y="289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45280</xdr:rowOff>
    </xdr:from>
    <xdr:ext cx="762000" cy="259045"/>
    <xdr:sp macro="" textlink="">
      <xdr:nvSpPr>
        <xdr:cNvPr id="78" name="テキスト ボックス 77"/>
        <xdr:cNvSpPr txBox="1"/>
      </xdr:nvSpPr>
      <xdr:spPr>
        <a:xfrm>
          <a:off x="2527300" y="266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252685</xdr:rowOff>
    </xdr:from>
    <xdr:to>
      <xdr:col>4</xdr:col>
      <xdr:colOff>1117600</xdr:colOff>
      <xdr:row>37</xdr:row>
      <xdr:rowOff>266248</xdr:rowOff>
    </xdr:to>
    <xdr:cxnSp macro="">
      <xdr:nvCxnSpPr>
        <xdr:cNvPr id="112" name="直線コネクタ 111"/>
        <xdr:cNvCxnSpPr/>
      </xdr:nvCxnSpPr>
      <xdr:spPr bwMode="auto">
        <a:xfrm>
          <a:off x="5003800" y="7377385"/>
          <a:ext cx="647700" cy="13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217601</xdr:rowOff>
    </xdr:from>
    <xdr:to>
      <xdr:col>4</xdr:col>
      <xdr:colOff>469900</xdr:colOff>
      <xdr:row>37</xdr:row>
      <xdr:rowOff>252685</xdr:rowOff>
    </xdr:to>
    <xdr:cxnSp macro="">
      <xdr:nvCxnSpPr>
        <xdr:cNvPr id="115" name="直線コネクタ 114"/>
        <xdr:cNvCxnSpPr/>
      </xdr:nvCxnSpPr>
      <xdr:spPr bwMode="auto">
        <a:xfrm>
          <a:off x="4305300" y="7342301"/>
          <a:ext cx="698500" cy="35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208927</xdr:rowOff>
    </xdr:from>
    <xdr:to>
      <xdr:col>3</xdr:col>
      <xdr:colOff>904875</xdr:colOff>
      <xdr:row>37</xdr:row>
      <xdr:rowOff>217601</xdr:rowOff>
    </xdr:to>
    <xdr:cxnSp macro="">
      <xdr:nvCxnSpPr>
        <xdr:cNvPr id="118" name="直線コネクタ 117"/>
        <xdr:cNvCxnSpPr/>
      </xdr:nvCxnSpPr>
      <xdr:spPr bwMode="auto">
        <a:xfrm>
          <a:off x="3606800" y="7333627"/>
          <a:ext cx="698500" cy="8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208927</xdr:rowOff>
    </xdr:from>
    <xdr:to>
      <xdr:col>3</xdr:col>
      <xdr:colOff>206375</xdr:colOff>
      <xdr:row>37</xdr:row>
      <xdr:rowOff>224985</xdr:rowOff>
    </xdr:to>
    <xdr:cxnSp macro="">
      <xdr:nvCxnSpPr>
        <xdr:cNvPr id="121" name="直線コネクタ 120"/>
        <xdr:cNvCxnSpPr/>
      </xdr:nvCxnSpPr>
      <xdr:spPr bwMode="auto">
        <a:xfrm flipV="1">
          <a:off x="2908300" y="7333627"/>
          <a:ext cx="698500" cy="1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215448</xdr:rowOff>
    </xdr:from>
    <xdr:to>
      <xdr:col>5</xdr:col>
      <xdr:colOff>34925</xdr:colOff>
      <xdr:row>37</xdr:row>
      <xdr:rowOff>317048</xdr:rowOff>
    </xdr:to>
    <xdr:sp macro="" textlink="">
      <xdr:nvSpPr>
        <xdr:cNvPr id="131" name="円/楕円 130"/>
        <xdr:cNvSpPr/>
      </xdr:nvSpPr>
      <xdr:spPr bwMode="auto">
        <a:xfrm>
          <a:off x="5600700" y="734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60525</xdr:rowOff>
    </xdr:from>
    <xdr:ext cx="762000" cy="259045"/>
    <xdr:sp macro="" textlink="">
      <xdr:nvSpPr>
        <xdr:cNvPr id="132" name="人口1人当たり決算額の推移該当値テキスト445"/>
        <xdr:cNvSpPr txBox="1"/>
      </xdr:nvSpPr>
      <xdr:spPr>
        <a:xfrm>
          <a:off x="5740400" y="718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43,452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201885</xdr:rowOff>
    </xdr:from>
    <xdr:to>
      <xdr:col>4</xdr:col>
      <xdr:colOff>520700</xdr:colOff>
      <xdr:row>37</xdr:row>
      <xdr:rowOff>303485</xdr:rowOff>
    </xdr:to>
    <xdr:sp macro="" textlink="">
      <xdr:nvSpPr>
        <xdr:cNvPr id="133" name="円/楕円 132"/>
        <xdr:cNvSpPr/>
      </xdr:nvSpPr>
      <xdr:spPr bwMode="auto">
        <a:xfrm>
          <a:off x="4953000" y="732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142212</xdr:rowOff>
    </xdr:from>
    <xdr:ext cx="736600" cy="259045"/>
    <xdr:sp macro="" textlink="">
      <xdr:nvSpPr>
        <xdr:cNvPr id="134" name="テキスト ボックス 133"/>
        <xdr:cNvSpPr txBox="1"/>
      </xdr:nvSpPr>
      <xdr:spPr>
        <a:xfrm>
          <a:off x="4622800" y="7095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166801</xdr:rowOff>
    </xdr:from>
    <xdr:to>
      <xdr:col>3</xdr:col>
      <xdr:colOff>955675</xdr:colOff>
      <xdr:row>37</xdr:row>
      <xdr:rowOff>268401</xdr:rowOff>
    </xdr:to>
    <xdr:sp macro="" textlink="">
      <xdr:nvSpPr>
        <xdr:cNvPr id="135" name="円/楕円 134"/>
        <xdr:cNvSpPr/>
      </xdr:nvSpPr>
      <xdr:spPr bwMode="auto">
        <a:xfrm>
          <a:off x="4254500" y="729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107128</xdr:rowOff>
    </xdr:from>
    <xdr:ext cx="762000" cy="259045"/>
    <xdr:sp macro="" textlink="">
      <xdr:nvSpPr>
        <xdr:cNvPr id="136" name="テキスト ボックス 135"/>
        <xdr:cNvSpPr txBox="1"/>
      </xdr:nvSpPr>
      <xdr:spPr>
        <a:xfrm>
          <a:off x="3924300" y="70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56,220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158127</xdr:rowOff>
    </xdr:from>
    <xdr:to>
      <xdr:col>3</xdr:col>
      <xdr:colOff>257175</xdr:colOff>
      <xdr:row>37</xdr:row>
      <xdr:rowOff>259727</xdr:rowOff>
    </xdr:to>
    <xdr:sp macro="" textlink="">
      <xdr:nvSpPr>
        <xdr:cNvPr id="137" name="円/楕円 136"/>
        <xdr:cNvSpPr/>
      </xdr:nvSpPr>
      <xdr:spPr bwMode="auto">
        <a:xfrm>
          <a:off x="3556000" y="7282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98454</xdr:rowOff>
    </xdr:from>
    <xdr:ext cx="762000" cy="259045"/>
    <xdr:sp macro="" textlink="">
      <xdr:nvSpPr>
        <xdr:cNvPr id="138" name="テキスト ボックス 137"/>
        <xdr:cNvSpPr txBox="1"/>
      </xdr:nvSpPr>
      <xdr:spPr>
        <a:xfrm>
          <a:off x="3225800" y="705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174185</xdr:rowOff>
    </xdr:from>
    <xdr:to>
      <xdr:col>2</xdr:col>
      <xdr:colOff>692150</xdr:colOff>
      <xdr:row>37</xdr:row>
      <xdr:rowOff>275785</xdr:rowOff>
    </xdr:to>
    <xdr:sp macro="" textlink="">
      <xdr:nvSpPr>
        <xdr:cNvPr id="139" name="円/楕円 138"/>
        <xdr:cNvSpPr/>
      </xdr:nvSpPr>
      <xdr:spPr bwMode="auto">
        <a:xfrm>
          <a:off x="2857500" y="7298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114512</xdr:rowOff>
    </xdr:from>
    <xdr:ext cx="762000" cy="259045"/>
    <xdr:sp macro="" textlink="">
      <xdr:nvSpPr>
        <xdr:cNvPr id="140" name="テキスト ボックス 139"/>
        <xdr:cNvSpPr txBox="1"/>
      </xdr:nvSpPr>
      <xdr:spPr>
        <a:xfrm>
          <a:off x="2527300" y="706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財政調整基金残高については、行革の推進やコスト削減などにより、計画的に基金を積み立てているため増加している。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実質収支比率、実質単年度収支ともに黒字で推移しており、今後も安定的な財政運営に努めていく。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すべての会計において、歳出の削減に努めていることや一般会計の繰出金等により、平成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年度以降、赤字決算の会計はない。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今後も、引き続きコスト削減等に努め、安定的な財政運営を行う。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元利償還金と公営企業債の元利償還金に対する繰入金が大きく占めているが、減少傾向となっている。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年度から計画的な繰上償還と行政改革大綱に基づく新規地方債の発行抑制を行っているものである。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今後も財政計画に基づく計画的な繰上償還及び新規地方債の発行抑制を行い、元利償還金の削減に努める。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一般会計等に係る地方債の現在高と公営企業債等繰入見込額が大半を占めているが、平成</a:t>
          </a:r>
          <a:r>
            <a:rPr kumimoji="1" lang="en-US" altLang="ja-JP" sz="1400" baseline="0">
              <a:latin typeface="ＭＳ ゴシック" pitchFamily="49" charset="-128"/>
              <a:ea typeface="ＭＳ ゴシック" pitchFamily="49" charset="-128"/>
            </a:rPr>
            <a:t>17</a:t>
          </a:r>
          <a:r>
            <a:rPr kumimoji="1" lang="ja-JP" altLang="en-US" sz="1400" baseline="0">
              <a:latin typeface="ＭＳ ゴシック" pitchFamily="49" charset="-128"/>
              <a:ea typeface="ＭＳ ゴシック" pitchFamily="49" charset="-128"/>
            </a:rPr>
            <a:t>年度から実施している繰上償還により減少傾向となっている。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基金については、行政改革の推進やコスト削減などにより計画的に積立を行っており、増加傾向となっている。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今後も、計画的な繰上償還の実施と、「第</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次養父市行政改革大綱」に基づき、新たな借入を抑制し、地方債残高の削減に努める。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21221841</v>
      </c>
      <c r="BO4" s="349"/>
      <c r="BP4" s="349"/>
      <c r="BQ4" s="349"/>
      <c r="BR4" s="349"/>
      <c r="BS4" s="349"/>
      <c r="BT4" s="349"/>
      <c r="BU4" s="350"/>
      <c r="BV4" s="348">
        <v>18690192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20344337</v>
      </c>
      <c r="BO5" s="386"/>
      <c r="BP5" s="386"/>
      <c r="BQ5" s="386"/>
      <c r="BR5" s="386"/>
      <c r="BS5" s="386"/>
      <c r="BT5" s="386"/>
      <c r="BU5" s="387"/>
      <c r="BV5" s="385">
        <v>17469968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83.9</v>
      </c>
      <c r="CU5" s="383"/>
      <c r="CV5" s="383"/>
      <c r="CW5" s="383"/>
      <c r="CX5" s="383"/>
      <c r="CY5" s="383"/>
      <c r="CZ5" s="383"/>
      <c r="DA5" s="384"/>
      <c r="DB5" s="382">
        <v>85.4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877504</v>
      </c>
      <c r="BO6" s="386"/>
      <c r="BP6" s="386"/>
      <c r="BQ6" s="386"/>
      <c r="BR6" s="386"/>
      <c r="BS6" s="386"/>
      <c r="BT6" s="386"/>
      <c r="BU6" s="387"/>
      <c r="BV6" s="385">
        <v>1220224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v>
      </c>
      <c r="CU6" s="423"/>
      <c r="CV6" s="423"/>
      <c r="CW6" s="423"/>
      <c r="CX6" s="423"/>
      <c r="CY6" s="423"/>
      <c r="CZ6" s="423"/>
      <c r="DA6" s="424"/>
      <c r="DB6" s="422">
        <v>90.3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65424</v>
      </c>
      <c r="BO7" s="386"/>
      <c r="BP7" s="386"/>
      <c r="BQ7" s="386"/>
      <c r="BR7" s="386"/>
      <c r="BS7" s="386"/>
      <c r="BT7" s="386"/>
      <c r="BU7" s="387"/>
      <c r="BV7" s="385">
        <v>300947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13087146</v>
      </c>
      <c r="CU7" s="386"/>
      <c r="CV7" s="386"/>
      <c r="CW7" s="386"/>
      <c r="CX7" s="386"/>
      <c r="CY7" s="386"/>
      <c r="CZ7" s="386"/>
      <c r="DA7" s="387"/>
      <c r="DB7" s="385">
        <v>13543338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812080</v>
      </c>
      <c r="BO8" s="386"/>
      <c r="BP8" s="386"/>
      <c r="BQ8" s="386"/>
      <c r="BR8" s="386"/>
      <c r="BS8" s="386"/>
      <c r="BT8" s="386"/>
      <c r="BU8" s="387"/>
      <c r="BV8" s="385">
        <v>919277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26501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-107197</v>
      </c>
      <c r="BO9" s="386"/>
      <c r="BP9" s="386"/>
      <c r="BQ9" s="386"/>
      <c r="BR9" s="386"/>
      <c r="BS9" s="386"/>
      <c r="BT9" s="386"/>
      <c r="BU9" s="387"/>
      <c r="BV9" s="385">
        <v>-48935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30.5</v>
      </c>
      <c r="CU9" s="383"/>
      <c r="CV9" s="383"/>
      <c r="CW9" s="383"/>
      <c r="CX9" s="383"/>
      <c r="CY9" s="383"/>
      <c r="CZ9" s="383"/>
      <c r="DA9" s="384"/>
      <c r="DB9" s="382">
        <v>25.2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28306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308964</v>
      </c>
      <c r="BO10" s="386"/>
      <c r="BP10" s="386"/>
      <c r="BQ10" s="386"/>
      <c r="BR10" s="386"/>
      <c r="BS10" s="386"/>
      <c r="BT10" s="386"/>
      <c r="BU10" s="387"/>
      <c r="BV10" s="385">
        <v>102812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1778197</v>
      </c>
      <c r="BO11" s="386"/>
      <c r="BP11" s="386"/>
      <c r="BQ11" s="386"/>
      <c r="BR11" s="386"/>
      <c r="BS11" s="386"/>
      <c r="BT11" s="386"/>
      <c r="BU11" s="387"/>
      <c r="BV11" s="385">
        <v>725026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25566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25458</v>
      </c>
      <c r="S13" s="467"/>
      <c r="T13" s="467"/>
      <c r="U13" s="467"/>
      <c r="V13" s="468"/>
      <c r="W13" s="401" t="s">
        <v>124</v>
      </c>
      <c r="X13" s="402"/>
      <c r="Y13" s="402"/>
      <c r="Z13" s="402"/>
      <c r="AA13" s="402"/>
      <c r="AB13" s="392"/>
      <c r="AC13" s="436">
        <v>965</v>
      </c>
      <c r="AD13" s="437"/>
      <c r="AE13" s="437"/>
      <c r="AF13" s="437"/>
      <c r="AG13" s="476"/>
      <c r="AH13" s="436">
        <v>1266</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1979964</v>
      </c>
      <c r="BO13" s="386"/>
      <c r="BP13" s="386"/>
      <c r="BQ13" s="386"/>
      <c r="BR13" s="386"/>
      <c r="BS13" s="386"/>
      <c r="BT13" s="386"/>
      <c r="BU13" s="387"/>
      <c r="BV13" s="385">
        <v>778903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13.1</v>
      </c>
      <c r="CU13" s="383"/>
      <c r="CV13" s="383"/>
      <c r="CW13" s="383"/>
      <c r="CX13" s="383"/>
      <c r="CY13" s="383"/>
      <c r="CZ13" s="383"/>
      <c r="DA13" s="384"/>
      <c r="DB13" s="382">
        <v>14.6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26006</v>
      </c>
      <c r="S14" s="467"/>
      <c r="T14" s="467"/>
      <c r="U14" s="467"/>
      <c r="V14" s="468"/>
      <c r="W14" s="375"/>
      <c r="X14" s="376"/>
      <c r="Y14" s="376"/>
      <c r="Z14" s="376"/>
      <c r="AA14" s="376"/>
      <c r="AB14" s="365"/>
      <c r="AC14" s="469">
        <v>8.3000000000000007</v>
      </c>
      <c r="AD14" s="470"/>
      <c r="AE14" s="470"/>
      <c r="AF14" s="470"/>
      <c r="AG14" s="471"/>
      <c r="AH14" s="469">
        <v>9.4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47.5</v>
      </c>
      <c r="CU14" s="481"/>
      <c r="CV14" s="481"/>
      <c r="CW14" s="481"/>
      <c r="CX14" s="481"/>
      <c r="CY14" s="481"/>
      <c r="CZ14" s="481"/>
      <c r="DA14" s="482"/>
      <c r="DB14" s="480">
        <v>71.400000000000006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25897</v>
      </c>
      <c r="S15" s="467"/>
      <c r="T15" s="467"/>
      <c r="U15" s="467"/>
      <c r="V15" s="468"/>
      <c r="W15" s="401" t="s">
        <v>130</v>
      </c>
      <c r="X15" s="402"/>
      <c r="Y15" s="402"/>
      <c r="Z15" s="402"/>
      <c r="AA15" s="402"/>
      <c r="AB15" s="392"/>
      <c r="AC15" s="436">
        <v>3302</v>
      </c>
      <c r="AD15" s="437"/>
      <c r="AE15" s="437"/>
      <c r="AF15" s="437"/>
      <c r="AG15" s="476"/>
      <c r="AH15" s="436">
        <v>4231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2302306</v>
      </c>
      <c r="BO15" s="349"/>
      <c r="BP15" s="349"/>
      <c r="BQ15" s="349"/>
      <c r="BR15" s="349"/>
      <c r="BS15" s="349"/>
      <c r="BT15" s="349"/>
      <c r="BU15" s="350"/>
      <c r="BV15" s="348">
        <v>2899860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28.4</v>
      </c>
      <c r="AD16" s="470"/>
      <c r="AE16" s="470"/>
      <c r="AF16" s="470"/>
      <c r="AG16" s="471"/>
      <c r="AH16" s="469">
        <v>31.6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10036419</v>
      </c>
      <c r="BO16" s="386"/>
      <c r="BP16" s="386"/>
      <c r="BQ16" s="386"/>
      <c r="BR16" s="386"/>
      <c r="BS16" s="386"/>
      <c r="BT16" s="386"/>
      <c r="BU16" s="387"/>
      <c r="BV16" s="385">
        <v>10118983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7380</v>
      </c>
      <c r="AD17" s="437"/>
      <c r="AE17" s="437"/>
      <c r="AF17" s="437"/>
      <c r="AG17" s="476"/>
      <c r="AH17" s="436">
        <v>7899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2923369</v>
      </c>
      <c r="BO17" s="386"/>
      <c r="BP17" s="386"/>
      <c r="BQ17" s="386"/>
      <c r="BR17" s="386"/>
      <c r="BS17" s="386"/>
      <c r="BT17" s="386"/>
      <c r="BU17" s="387"/>
      <c r="BV17" s="385">
        <v>3735046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422.91</v>
      </c>
      <c r="M18" s="498"/>
      <c r="N18" s="498"/>
      <c r="O18" s="498"/>
      <c r="P18" s="498"/>
      <c r="Q18" s="498"/>
      <c r="R18" s="499"/>
      <c r="S18" s="499"/>
      <c r="T18" s="499"/>
      <c r="U18" s="499"/>
      <c r="V18" s="500"/>
      <c r="W18" s="403"/>
      <c r="X18" s="404"/>
      <c r="Y18" s="404"/>
      <c r="Z18" s="404"/>
      <c r="AA18" s="404"/>
      <c r="AB18" s="395"/>
      <c r="AC18" s="501">
        <v>63.4</v>
      </c>
      <c r="AD18" s="502"/>
      <c r="AE18" s="502"/>
      <c r="AF18" s="502"/>
      <c r="AG18" s="503"/>
      <c r="AH18" s="501">
        <v>58.9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11158451</v>
      </c>
      <c r="BO18" s="386"/>
      <c r="BP18" s="386"/>
      <c r="BQ18" s="386"/>
      <c r="BR18" s="386"/>
      <c r="BS18" s="386"/>
      <c r="BT18" s="386"/>
      <c r="BU18" s="387"/>
      <c r="BV18" s="385">
        <v>11043391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63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15444779</v>
      </c>
      <c r="BO19" s="386"/>
      <c r="BP19" s="386"/>
      <c r="BQ19" s="386"/>
      <c r="BR19" s="386"/>
      <c r="BS19" s="386"/>
      <c r="BT19" s="386"/>
      <c r="BU19" s="387"/>
      <c r="BV19" s="385">
        <v>14647020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9062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22104686</v>
      </c>
      <c r="BO23" s="386"/>
      <c r="BP23" s="386"/>
      <c r="BQ23" s="386"/>
      <c r="BR23" s="386"/>
      <c r="BS23" s="386"/>
      <c r="BT23" s="386"/>
      <c r="BU23" s="387"/>
      <c r="BV23" s="385">
        <v>24536135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7830</v>
      </c>
      <c r="R24" s="437"/>
      <c r="S24" s="437"/>
      <c r="T24" s="437"/>
      <c r="U24" s="437"/>
      <c r="V24" s="476"/>
      <c r="W24" s="531"/>
      <c r="X24" s="519"/>
      <c r="Y24" s="520"/>
      <c r="Z24" s="435" t="s">
        <v>153</v>
      </c>
      <c r="AA24" s="415"/>
      <c r="AB24" s="415"/>
      <c r="AC24" s="415"/>
      <c r="AD24" s="415"/>
      <c r="AE24" s="415"/>
      <c r="AF24" s="415"/>
      <c r="AG24" s="416"/>
      <c r="AH24" s="436">
        <v>252</v>
      </c>
      <c r="AI24" s="437"/>
      <c r="AJ24" s="437"/>
      <c r="AK24" s="437"/>
      <c r="AL24" s="476"/>
      <c r="AM24" s="436">
        <v>809424</v>
      </c>
      <c r="AN24" s="437"/>
      <c r="AO24" s="437"/>
      <c r="AP24" s="437"/>
      <c r="AQ24" s="437"/>
      <c r="AR24" s="476"/>
      <c r="AS24" s="436">
        <v>3212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13040655</v>
      </c>
      <c r="BO24" s="386"/>
      <c r="BP24" s="386"/>
      <c r="BQ24" s="386"/>
      <c r="BR24" s="386"/>
      <c r="BS24" s="386"/>
      <c r="BT24" s="386"/>
      <c r="BU24" s="387"/>
      <c r="BV24" s="385">
        <v>16301201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6300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955331</v>
      </c>
      <c r="BO25" s="349"/>
      <c r="BP25" s="349"/>
      <c r="BQ25" s="349"/>
      <c r="BR25" s="349"/>
      <c r="BS25" s="349"/>
      <c r="BT25" s="349"/>
      <c r="BU25" s="350"/>
      <c r="BV25" s="348">
        <v>563155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5850</v>
      </c>
      <c r="R26" s="437"/>
      <c r="S26" s="437"/>
      <c r="T26" s="437"/>
      <c r="U26" s="437"/>
      <c r="V26" s="476"/>
      <c r="W26" s="531"/>
      <c r="X26" s="519"/>
      <c r="Y26" s="520"/>
      <c r="Z26" s="435" t="s">
        <v>159</v>
      </c>
      <c r="AA26" s="541"/>
      <c r="AB26" s="541"/>
      <c r="AC26" s="541"/>
      <c r="AD26" s="541"/>
      <c r="AE26" s="541"/>
      <c r="AF26" s="541"/>
      <c r="AG26" s="542"/>
      <c r="AH26" s="436">
        <v>21</v>
      </c>
      <c r="AI26" s="437"/>
      <c r="AJ26" s="437"/>
      <c r="AK26" s="437"/>
      <c r="AL26" s="476"/>
      <c r="AM26" s="436">
        <v>68355</v>
      </c>
      <c r="AN26" s="437"/>
      <c r="AO26" s="437"/>
      <c r="AP26" s="437"/>
      <c r="AQ26" s="437"/>
      <c r="AR26" s="476"/>
      <c r="AS26" s="436">
        <v>3255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4300</v>
      </c>
      <c r="R27" s="437"/>
      <c r="S27" s="437"/>
      <c r="T27" s="437"/>
      <c r="U27" s="437"/>
      <c r="V27" s="476"/>
      <c r="W27" s="531"/>
      <c r="X27" s="519"/>
      <c r="Y27" s="520"/>
      <c r="Z27" s="435" t="s">
        <v>162</v>
      </c>
      <c r="AA27" s="415"/>
      <c r="AB27" s="415"/>
      <c r="AC27" s="415"/>
      <c r="AD27" s="415"/>
      <c r="AE27" s="415"/>
      <c r="AF27" s="415"/>
      <c r="AG27" s="416"/>
      <c r="AH27" s="436">
        <v>4</v>
      </c>
      <c r="AI27" s="437"/>
      <c r="AJ27" s="437"/>
      <c r="AK27" s="437"/>
      <c r="AL27" s="476"/>
      <c r="AM27" s="436">
        <v>14700</v>
      </c>
      <c r="AN27" s="437"/>
      <c r="AO27" s="437"/>
      <c r="AP27" s="437"/>
      <c r="AQ27" s="437"/>
      <c r="AR27" s="476"/>
      <c r="AS27" s="436">
        <v>3675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481498</v>
      </c>
      <c r="BO27" s="555"/>
      <c r="BP27" s="555"/>
      <c r="BQ27" s="555"/>
      <c r="BR27" s="555"/>
      <c r="BS27" s="555"/>
      <c r="BT27" s="555"/>
      <c r="BU27" s="556"/>
      <c r="BV27" s="554">
        <v>481498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3400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5188291</v>
      </c>
      <c r="BO28" s="349"/>
      <c r="BP28" s="349"/>
      <c r="BQ28" s="349"/>
      <c r="BR28" s="349"/>
      <c r="BS28" s="349"/>
      <c r="BT28" s="349"/>
      <c r="BU28" s="350"/>
      <c r="BV28" s="348">
        <v>4419327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3100</v>
      </c>
      <c r="R29" s="437"/>
      <c r="S29" s="437"/>
      <c r="T29" s="437"/>
      <c r="U29" s="437"/>
      <c r="V29" s="476"/>
      <c r="W29" s="532"/>
      <c r="X29" s="533"/>
      <c r="Y29" s="534"/>
      <c r="Z29" s="435" t="s">
        <v>169</v>
      </c>
      <c r="AA29" s="415"/>
      <c r="AB29" s="415"/>
      <c r="AC29" s="415"/>
      <c r="AD29" s="415"/>
      <c r="AE29" s="415"/>
      <c r="AF29" s="415"/>
      <c r="AG29" s="416"/>
      <c r="AH29" s="436">
        <v>256</v>
      </c>
      <c r="AI29" s="437"/>
      <c r="AJ29" s="437"/>
      <c r="AK29" s="437"/>
      <c r="AL29" s="476"/>
      <c r="AM29" s="436">
        <v>824124</v>
      </c>
      <c r="AN29" s="437"/>
      <c r="AO29" s="437"/>
      <c r="AP29" s="437"/>
      <c r="AQ29" s="437"/>
      <c r="AR29" s="476"/>
      <c r="AS29" s="436">
        <v>3219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921813</v>
      </c>
      <c r="BO29" s="386"/>
      <c r="BP29" s="386"/>
      <c r="BQ29" s="386"/>
      <c r="BR29" s="386"/>
      <c r="BS29" s="386"/>
      <c r="BT29" s="386"/>
      <c r="BU29" s="387"/>
      <c r="BV29" s="385">
        <v>968441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4266175</v>
      </c>
      <c r="BO30" s="555"/>
      <c r="BP30" s="555"/>
      <c r="BQ30" s="555"/>
      <c r="BR30" s="555"/>
      <c r="BS30" s="555"/>
      <c r="BT30" s="555"/>
      <c r="BU30" s="556"/>
      <c r="BV30" s="554">
        <v>4304026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兵庫県市町村職員退職手当組合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やぶ温泉観光</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養父歯科診療所特別会計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兵庫県町議会議員公務災害補償組合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養父町開発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氷ノ山国際スキー場事業特別会計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兵庫県後期高齢者医療広域連合（一般会計）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養父市場開発</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兵庫県後期高齢者医療広域連合（特別会計）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おおや振興公社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但馬広域行政事務組合（一般会計）</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やぶパートナーズ</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但馬広域行政事務組合（特別会計）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南但広域行政事務組合（一般会計）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南但広域行政事務組合（特別会計）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公立八鹿病院組合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28636</v>
      </c>
      <c r="J41" s="83">
        <v>27422</v>
      </c>
      <c r="K41" s="83">
        <v>26473</v>
      </c>
      <c r="L41" s="83">
        <v>24536</v>
      </c>
      <c r="M41" s="84">
        <v>22105</v>
      </c>
    </row>
    <row r="42" spans="2:13" ht="27.75" customHeight="1">
      <c r="B42" s="1171"/>
      <c r="C42" s="1172"/>
      <c r="D42" s="85"/>
      <c r="E42" s="1177" t="s">
        <v>26</v>
      </c>
      <c r="F42" s="1177"/>
      <c r="G42" s="1177"/>
      <c r="H42" s="1178"/>
      <c r="I42" s="86">
        <v>393</v>
      </c>
      <c r="J42" s="87">
        <v>348</v>
      </c>
      <c r="K42" s="87">
        <v>292</v>
      </c>
      <c r="L42" s="87">
        <v>251</v>
      </c>
      <c r="M42" s="88">
        <v>205</v>
      </c>
    </row>
    <row r="43" spans="2:13" ht="27.75" customHeight="1">
      <c r="B43" s="1171"/>
      <c r="C43" s="1172"/>
      <c r="D43" s="85"/>
      <c r="E43" s="1177" t="s">
        <v>27</v>
      </c>
      <c r="F43" s="1177"/>
      <c r="G43" s="1177"/>
      <c r="H43" s="1178"/>
      <c r="I43" s="86">
        <v>16415</v>
      </c>
      <c r="J43" s="87">
        <v>15311</v>
      </c>
      <c r="K43" s="87">
        <v>14826</v>
      </c>
      <c r="L43" s="87">
        <v>14547</v>
      </c>
      <c r="M43" s="88">
        <v>14010</v>
      </c>
    </row>
    <row r="44" spans="2:13" ht="27.75" customHeight="1">
      <c r="B44" s="1171"/>
      <c r="C44" s="1172"/>
      <c r="D44" s="85"/>
      <c r="E44" s="1177" t="s">
        <v>28</v>
      </c>
      <c r="F44" s="1177"/>
      <c r="G44" s="1177"/>
      <c r="H44" s="1178"/>
      <c r="I44" s="86">
        <v>5336</v>
      </c>
      <c r="J44" s="87">
        <v>5405</v>
      </c>
      <c r="K44" s="87">
        <v>5805</v>
      </c>
      <c r="L44" s="87">
        <v>5528</v>
      </c>
      <c r="M44" s="88">
        <v>5440</v>
      </c>
    </row>
    <row r="45" spans="2:13" ht="27.75" customHeight="1">
      <c r="B45" s="1171"/>
      <c r="C45" s="1172"/>
      <c r="D45" s="85"/>
      <c r="E45" s="1177" t="s">
        <v>29</v>
      </c>
      <c r="F45" s="1177"/>
      <c r="G45" s="1177"/>
      <c r="H45" s="1178"/>
      <c r="I45" s="86">
        <v>4368</v>
      </c>
      <c r="J45" s="87">
        <v>4622</v>
      </c>
      <c r="K45" s="87">
        <v>3544</v>
      </c>
      <c r="L45" s="87">
        <v>3532</v>
      </c>
      <c r="M45" s="88">
        <v>3299</v>
      </c>
    </row>
    <row r="46" spans="2:13" ht="27.75" customHeight="1">
      <c r="B46" s="1171"/>
      <c r="C46" s="1172"/>
      <c r="D46" s="85"/>
      <c r="E46" s="1177" t="s">
        <v>30</v>
      </c>
      <c r="F46" s="1177"/>
      <c r="G46" s="1177"/>
      <c r="H46" s="1178"/>
      <c r="I46" s="86" t="s">
        <v>480</v>
      </c>
      <c r="J46" s="87" t="s">
        <v>480</v>
      </c>
      <c r="K46" s="87" t="s">
        <v>480</v>
      </c>
      <c r="L46" s="87" t="s">
        <v>480</v>
      </c>
      <c r="M46" s="88" t="s">
        <v>480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4206</v>
      </c>
      <c r="J49" s="87">
        <v>5191</v>
      </c>
      <c r="K49" s="87">
        <v>6649</v>
      </c>
      <c r="L49" s="87">
        <v>7700</v>
      </c>
      <c r="M49" s="88">
        <v>8284</v>
      </c>
    </row>
    <row r="50" spans="2:13" ht="27.75" customHeight="1">
      <c r="B50" s="1171"/>
      <c r="C50" s="1172"/>
      <c r="D50" s="85"/>
      <c r="E50" s="1177" t="s">
        <v>35</v>
      </c>
      <c r="F50" s="1177"/>
      <c r="G50" s="1177"/>
      <c r="H50" s="1178"/>
      <c r="I50" s="86">
        <v>497</v>
      </c>
      <c r="J50" s="87">
        <v>428</v>
      </c>
      <c r="K50" s="87">
        <v>380</v>
      </c>
      <c r="L50" s="87">
        <v>408</v>
      </c>
      <c r="M50" s="88">
        <v>367</v>
      </c>
    </row>
    <row r="51" spans="2:13" ht="27.75" customHeight="1">
      <c r="B51" s="1173"/>
      <c r="C51" s="1174"/>
      <c r="D51" s="85"/>
      <c r="E51" s="1177" t="s">
        <v>36</v>
      </c>
      <c r="F51" s="1177"/>
      <c r="G51" s="1177"/>
      <c r="H51" s="1178"/>
      <c r="I51" s="86">
        <v>36399</v>
      </c>
      <c r="J51" s="87">
        <v>35786</v>
      </c>
      <c r="K51" s="87">
        <v>35048</v>
      </c>
      <c r="L51" s="87">
        <v>33221</v>
      </c>
      <c r="M51" s="88">
        <v>31934</v>
      </c>
    </row>
    <row r="52" spans="2:13" ht="27.75" customHeight="1" thickBot="1">
      <c r="B52" s="1181" t="s">
        <v>37</v>
      </c>
      <c r="C52" s="1182"/>
      <c r="D52" s="90"/>
      <c r="E52" s="1183" t="s">
        <v>38</v>
      </c>
      <c r="F52" s="1183"/>
      <c r="G52" s="1183"/>
      <c r="H52" s="1184"/>
      <c r="I52" s="91">
        <v>14046</v>
      </c>
      <c r="J52" s="92">
        <v>11703</v>
      </c>
      <c r="K52" s="92">
        <v>8863</v>
      </c>
      <c r="L52" s="92">
        <v>7065</v>
      </c>
      <c r="M52" s="93">
        <v>4474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94612</v>
      </c>
      <c r="E3" s="116"/>
      <c r="F3" s="117">
        <v>78670</v>
      </c>
      <c r="G3" s="118"/>
      <c r="H3" s="119"/>
    </row>
    <row r="4" spans="1:8">
      <c r="A4" s="120"/>
      <c r="B4" s="121"/>
      <c r="C4" s="122"/>
      <c r="D4" s="123">
        <v>60987</v>
      </c>
      <c r="E4" s="124"/>
      <c r="F4" s="125">
        <v>38094</v>
      </c>
      <c r="G4" s="126"/>
      <c r="H4" s="127"/>
    </row>
    <row r="5" spans="1:8">
      <c r="A5" s="108" t="s">
        <v>513</v>
      </c>
      <c r="B5" s="113"/>
      <c r="C5" s="114"/>
      <c r="D5" s="115">
        <v>96042</v>
      </c>
      <c r="E5" s="116"/>
      <c r="F5" s="117">
        <v>67201</v>
      </c>
      <c r="G5" s="118"/>
      <c r="H5" s="119"/>
    </row>
    <row r="6" spans="1:8">
      <c r="A6" s="120"/>
      <c r="B6" s="121"/>
      <c r="C6" s="122"/>
      <c r="D6" s="123">
        <v>69344</v>
      </c>
      <c r="E6" s="124"/>
      <c r="F6" s="125">
        <v>35210</v>
      </c>
      <c r="G6" s="126"/>
      <c r="H6" s="127"/>
    </row>
    <row r="7" spans="1:8">
      <c r="A7" s="108" t="s">
        <v>514</v>
      </c>
      <c r="B7" s="113"/>
      <c r="C7" s="114"/>
      <c r="D7" s="115">
        <v>43241</v>
      </c>
      <c r="E7" s="116"/>
      <c r="F7" s="117">
        <v>75709</v>
      </c>
      <c r="G7" s="118"/>
      <c r="H7" s="119"/>
    </row>
    <row r="8" spans="1:8">
      <c r="A8" s="120"/>
      <c r="B8" s="121"/>
      <c r="C8" s="122"/>
      <c r="D8" s="123">
        <v>26222</v>
      </c>
      <c r="E8" s="124"/>
      <c r="F8" s="125">
        <v>35212</v>
      </c>
      <c r="G8" s="126"/>
      <c r="H8" s="127"/>
    </row>
    <row r="9" spans="1:8">
      <c r="A9" s="108" t="s">
        <v>515</v>
      </c>
      <c r="B9" s="113"/>
      <c r="C9" s="114"/>
      <c r="D9" s="115">
        <v>40718</v>
      </c>
      <c r="E9" s="116"/>
      <c r="F9" s="117">
        <v>90961</v>
      </c>
      <c r="G9" s="118"/>
      <c r="H9" s="119"/>
    </row>
    <row r="10" spans="1:8">
      <c r="A10" s="120"/>
      <c r="B10" s="121"/>
      <c r="C10" s="122"/>
      <c r="D10" s="123">
        <v>27909</v>
      </c>
      <c r="E10" s="124"/>
      <c r="F10" s="125">
        <v>37720</v>
      </c>
      <c r="G10" s="126"/>
      <c r="H10" s="127"/>
    </row>
    <row r="11" spans="1:8">
      <c r="A11" s="108" t="s">
        <v>516</v>
      </c>
      <c r="B11" s="113"/>
      <c r="C11" s="114"/>
      <c r="D11" s="115">
        <v>96350</v>
      </c>
      <c r="E11" s="116"/>
      <c r="F11" s="117">
        <v>106614</v>
      </c>
      <c r="G11" s="118"/>
      <c r="H11" s="119"/>
    </row>
    <row r="12" spans="1:8">
      <c r="A12" s="120"/>
      <c r="B12" s="121"/>
      <c r="C12" s="128"/>
      <c r="D12" s="123">
        <v>57442</v>
      </c>
      <c r="E12" s="124"/>
      <c r="F12" s="125">
        <v>45545</v>
      </c>
      <c r="G12" s="126"/>
      <c r="H12" s="127"/>
    </row>
    <row r="13" spans="1:8">
      <c r="A13" s="108"/>
      <c r="B13" s="113"/>
      <c r="C13" s="129"/>
      <c r="D13" s="130">
        <v>74193</v>
      </c>
      <c r="E13" s="131"/>
      <c r="F13" s="132">
        <v>83831</v>
      </c>
      <c r="G13" s="133"/>
      <c r="H13" s="119"/>
    </row>
    <row r="14" spans="1:8">
      <c r="A14" s="120"/>
      <c r="B14" s="121"/>
      <c r="C14" s="122"/>
      <c r="D14" s="123">
        <v>48381</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6.18</v>
      </c>
      <c r="C19" s="134">
        <f>ROUND(VALUE(SUBSTITUTE(実質収支比率等に係る経年分析!G$48,"▲","-")),2)</f>
        <v>4.6500000000000004</v>
      </c>
      <c r="D19" s="134">
        <f>ROUND(VALUE(SUBSTITUTE(実質収支比率等に係る経年分析!H$48,"▲","-")),2)</f>
        <v>7.25</v>
      </c>
      <c r="E19" s="134">
        <f>ROUND(VALUE(SUBSTITUTE(実質収支比率等に係る経年分析!I$48,"▲","-")),2)</f>
        <v>6.79</v>
      </c>
      <c r="F19" s="134">
        <f>ROUND(VALUE(SUBSTITUTE(実質収支比率等に係る経年分析!J$48,"▲","-")),2)</f>
        <v>6.21</v>
      </c>
    </row>
    <row r="20" spans="1:11">
      <c r="A20" s="134" t="s">
        <v>43</v>
      </c>
      <c r="B20" s="134">
        <f>ROUND(VALUE(SUBSTITUTE(実質収支比率等に係る経年分析!F$47,"▲","-")),2)</f>
        <v>13.68</v>
      </c>
      <c r="C20" s="134">
        <f>ROUND(VALUE(SUBSTITUTE(実質収支比率等に係る経年分析!G$47,"▲","-")),2)</f>
        <v>20.66</v>
      </c>
      <c r="D20" s="134">
        <f>ROUND(VALUE(SUBSTITUTE(実質収支比率等に係る経年分析!H$47,"▲","-")),2)</f>
        <v>26.93</v>
      </c>
      <c r="E20" s="134">
        <f>ROUND(VALUE(SUBSTITUTE(実質収支比率等に係る経年分析!I$47,"▲","-")),2)</f>
        <v>32.630000000000003</v>
      </c>
      <c r="F20" s="134">
        <f>ROUND(VALUE(SUBSTITUTE(実質収支比率等に係る経年分析!J$47,"▲","-")),2)</f>
        <v>39.64</v>
      </c>
    </row>
    <row r="21" spans="1:11">
      <c r="A21" s="134" t="s">
        <v>44</v>
      </c>
      <c r="B21" s="134">
        <f>IF(ISNUMBER(VALUE(SUBSTITUTE(実質収支比率等に係る経年分析!F$49,"▲","-"))),ROUND(VALUE(SUBSTITUTE(実質収支比率等に係る経年分析!F$49,"▲","-")),2),NA())</f>
        <v>10.8</v>
      </c>
      <c r="C21" s="134">
        <f>IF(ISNUMBER(VALUE(SUBSTITUTE(実質収支比率等に係る経年分析!G$49,"▲","-"))),ROUND(VALUE(SUBSTITUTE(実質収支比率等に係る経年分析!G$49,"▲","-")),2),NA())</f>
        <v>6.9</v>
      </c>
      <c r="D21" s="134">
        <f>IF(ISNUMBER(VALUE(SUBSTITUTE(実質収支比率等に係る経年分析!H$49,"▲","-"))),ROUND(VALUE(SUBSTITUTE(実質収支比率等に係る経年分析!H$49,"▲","-")),2),NA())</f>
        <v>11.31</v>
      </c>
      <c r="E21" s="134">
        <f>IF(ISNUMBER(VALUE(SUBSTITUTE(実質収支比率等に係る経年分析!I$49,"▲","-"))),ROUND(VALUE(SUBSTITUTE(実質収支比率等に係る経年分析!I$49,"▲","-")),2),NA())</f>
        <v>5.75</v>
      </c>
      <c r="F21" s="134">
        <f>IF(ISNUMBER(VALUE(SUBSTITUTE(実質収支比率等に係る経年分析!J$49,"▲","-"))),ROUND(VALUE(SUBSTITUTE(実質収支比率等に係る経年分析!J$49,"▲","-")),2),NA())</f>
        <v>15.13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養父歯科診療所特別会計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4.6399999999999997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4041</v>
      </c>
      <c r="E42" s="136"/>
      <c r="F42" s="136"/>
      <c r="G42" s="136">
        <f>'実質公債費比率（分子）の構造'!L$52</f>
        <v>3986</v>
      </c>
      <c r="H42" s="136"/>
      <c r="I42" s="136"/>
      <c r="J42" s="136">
        <f>'実質公債費比率（分子）の構造'!M$52</f>
        <v>3812</v>
      </c>
      <c r="K42" s="136"/>
      <c r="L42" s="136"/>
      <c r="M42" s="136">
        <f>'実質公債費比率（分子）の構造'!N$52</f>
        <v>3738</v>
      </c>
      <c r="N42" s="136"/>
      <c r="O42" s="136"/>
      <c r="P42" s="136">
        <f>'実質公債費比率（分子）の構造'!O$52</f>
        <v>3722</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v>
      </c>
      <c r="C44" s="136"/>
      <c r="D44" s="136"/>
      <c r="E44" s="136">
        <f>'実質公債費比率（分子）の構造'!L$50</f>
        <v>7</v>
      </c>
      <c r="F44" s="136"/>
      <c r="G44" s="136"/>
      <c r="H44" s="136">
        <f>'実質公債費比率（分子）の構造'!M$50</f>
        <v>9</v>
      </c>
      <c r="I44" s="136"/>
      <c r="J44" s="136"/>
      <c r="K44" s="136">
        <f>'実質公債費比率（分子）の構造'!N$50</f>
        <v>7</v>
      </c>
      <c r="L44" s="136"/>
      <c r="M44" s="136"/>
      <c r="N44" s="136">
        <f>'実質公債費比率（分子）の構造'!O$50</f>
        <v>7</v>
      </c>
      <c r="O44" s="136"/>
      <c r="P44" s="136"/>
    </row>
    <row r="45" spans="1:16">
      <c r="A45" s="136" t="s">
        <v>54</v>
      </c>
      <c r="B45" s="136">
        <f>'実質公債費比率（分子）の構造'!K$49</f>
        <v>673</v>
      </c>
      <c r="C45" s="136"/>
      <c r="D45" s="136"/>
      <c r="E45" s="136">
        <f>'実質公債費比率（分子）の構造'!L$49</f>
        <v>674</v>
      </c>
      <c r="F45" s="136"/>
      <c r="G45" s="136"/>
      <c r="H45" s="136">
        <f>'実質公債費比率（分子）の構造'!M$49</f>
        <v>545</v>
      </c>
      <c r="I45" s="136"/>
      <c r="J45" s="136"/>
      <c r="K45" s="136">
        <f>'実質公債費比率（分子）の構造'!N$49</f>
        <v>482</v>
      </c>
      <c r="L45" s="136"/>
      <c r="M45" s="136"/>
      <c r="N45" s="136">
        <f>'実質公債費比率（分子）の構造'!O$49</f>
        <v>529</v>
      </c>
      <c r="O45" s="136"/>
      <c r="P45" s="136"/>
    </row>
    <row r="46" spans="1:16">
      <c r="A46" s="136" t="s">
        <v>55</v>
      </c>
      <c r="B46" s="136">
        <f>'実質公債費比率（分子）の構造'!K$48</f>
        <v>1337</v>
      </c>
      <c r="C46" s="136"/>
      <c r="D46" s="136"/>
      <c r="E46" s="136">
        <f>'実質公債費比率（分子）の構造'!L$48</f>
        <v>1455</v>
      </c>
      <c r="F46" s="136"/>
      <c r="G46" s="136"/>
      <c r="H46" s="136">
        <f>'実質公債費比率（分子）の構造'!M$48</f>
        <v>1523</v>
      </c>
      <c r="I46" s="136"/>
      <c r="J46" s="136"/>
      <c r="K46" s="136">
        <f>'実質公債費比率（分子）の構造'!N$48</f>
        <v>1422</v>
      </c>
      <c r="L46" s="136"/>
      <c r="M46" s="136"/>
      <c r="N46" s="136">
        <f>'実質公債費比率（分子）の構造'!O$48</f>
        <v>1325</v>
      </c>
      <c r="O46" s="136"/>
      <c r="P46" s="136"/>
    </row>
    <row r="47" spans="1:16">
      <c r="A47" s="136" t="s">
        <v>56</v>
      </c>
      <c r="B47" s="136">
        <f>'実質公債費比率（分子）の構造'!K$47</f>
        <v>10</v>
      </c>
      <c r="C47" s="136"/>
      <c r="D47" s="136"/>
      <c r="E47" s="136">
        <f>'実質公債費比率（分子）の構造'!L$47</f>
        <v>10</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3490</v>
      </c>
      <c r="C49" s="136"/>
      <c r="D49" s="136"/>
      <c r="E49" s="136">
        <f>'実質公債費比率（分子）の構造'!L$45</f>
        <v>3400</v>
      </c>
      <c r="F49" s="136"/>
      <c r="G49" s="136"/>
      <c r="H49" s="136">
        <f>'実質公債費比率（分子）の構造'!M$45</f>
        <v>3206</v>
      </c>
      <c r="I49" s="136"/>
      <c r="J49" s="136"/>
      <c r="K49" s="136">
        <f>'実質公債費比率（分子）の構造'!N$45</f>
        <v>3049</v>
      </c>
      <c r="L49" s="136"/>
      <c r="M49" s="136"/>
      <c r="N49" s="136">
        <f>'実質公債費比率（分子）の構造'!O$45</f>
        <v>2973</v>
      </c>
      <c r="O49" s="136"/>
      <c r="P49" s="136"/>
    </row>
    <row r="50" spans="1:16">
      <c r="A50" s="136" t="s">
        <v>59</v>
      </c>
      <c r="B50" s="136" t="e">
        <f>NA()</f>
        <v>#N/A</v>
      </c>
      <c r="C50" s="136">
        <f>IF(ISNUMBER('実質公債費比率（分子）の構造'!K$53),'実質公債費比率（分子）の構造'!K$53,NA())</f>
        <v>1479</v>
      </c>
      <c r="D50" s="136" t="e">
        <f>NA()</f>
        <v>#N/A</v>
      </c>
      <c r="E50" s="136" t="e">
        <f>NA()</f>
        <v>#N/A</v>
      </c>
      <c r="F50" s="136">
        <f>IF(ISNUMBER('実質公債費比率（分子）の構造'!L$53),'実質公債費比率（分子）の構造'!L$53,NA())</f>
        <v>1560</v>
      </c>
      <c r="G50" s="136" t="e">
        <f>NA()</f>
        <v>#N/A</v>
      </c>
      <c r="H50" s="136" t="e">
        <f>NA()</f>
        <v>#N/A</v>
      </c>
      <c r="I50" s="136">
        <f>IF(ISNUMBER('実質公債費比率（分子）の構造'!M$53),'実質公債費比率（分子）の構造'!M$53,NA())</f>
        <v>1474</v>
      </c>
      <c r="J50" s="136" t="e">
        <f>NA()</f>
        <v>#N/A</v>
      </c>
      <c r="K50" s="136" t="e">
        <f>NA()</f>
        <v>#N/A</v>
      </c>
      <c r="L50" s="136">
        <f>IF(ISNUMBER('実質公債費比率（分子）の構造'!N$53),'実質公債費比率（分子）の構造'!N$53,NA())</f>
        <v>1222</v>
      </c>
      <c r="M50" s="136" t="e">
        <f>NA()</f>
        <v>#N/A</v>
      </c>
      <c r="N50" s="136" t="e">
        <f>NA()</f>
        <v>#N/A</v>
      </c>
      <c r="O50" s="136">
        <f>IF(ISNUMBER('実質公債費比率（分子）の構造'!O$53),'実質公債費比率（分子）の構造'!O$53,NA())</f>
        <v>1112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36399</v>
      </c>
      <c r="E56" s="135"/>
      <c r="F56" s="135"/>
      <c r="G56" s="135">
        <f>'将来負担比率（分子）の構造'!J$51</f>
        <v>35786</v>
      </c>
      <c r="H56" s="135"/>
      <c r="I56" s="135"/>
      <c r="J56" s="135">
        <f>'将来負担比率（分子）の構造'!K$51</f>
        <v>35048</v>
      </c>
      <c r="K56" s="135"/>
      <c r="L56" s="135"/>
      <c r="M56" s="135">
        <f>'将来負担比率（分子）の構造'!L$51</f>
        <v>33221</v>
      </c>
      <c r="N56" s="135"/>
      <c r="O56" s="135"/>
      <c r="P56" s="135">
        <f>'将来負担比率（分子）の構造'!M$51</f>
        <v>31934</v>
      </c>
    </row>
    <row r="57" spans="1:16">
      <c r="A57" s="135" t="s">
        <v>35</v>
      </c>
      <c r="B57" s="135"/>
      <c r="C57" s="135"/>
      <c r="D57" s="135">
        <f>'将来負担比率（分子）の構造'!I$50</f>
        <v>497</v>
      </c>
      <c r="E57" s="135"/>
      <c r="F57" s="135"/>
      <c r="G57" s="135">
        <f>'将来負担比率（分子）の構造'!J$50</f>
        <v>428</v>
      </c>
      <c r="H57" s="135"/>
      <c r="I57" s="135"/>
      <c r="J57" s="135">
        <f>'将来負担比率（分子）の構造'!K$50</f>
        <v>380</v>
      </c>
      <c r="K57" s="135"/>
      <c r="L57" s="135"/>
      <c r="M57" s="135">
        <f>'将来負担比率（分子）の構造'!L$50</f>
        <v>408</v>
      </c>
      <c r="N57" s="135"/>
      <c r="O57" s="135"/>
      <c r="P57" s="135">
        <f>'将来負担比率（分子）の構造'!M$50</f>
        <v>367</v>
      </c>
    </row>
    <row r="58" spans="1:16">
      <c r="A58" s="135" t="s">
        <v>34</v>
      </c>
      <c r="B58" s="135"/>
      <c r="C58" s="135"/>
      <c r="D58" s="135">
        <f>'将来負担比率（分子）の構造'!I$49</f>
        <v>4206</v>
      </c>
      <c r="E58" s="135"/>
      <c r="F58" s="135"/>
      <c r="G58" s="135">
        <f>'将来負担比率（分子）の構造'!J$49</f>
        <v>5191</v>
      </c>
      <c r="H58" s="135"/>
      <c r="I58" s="135"/>
      <c r="J58" s="135">
        <f>'将来負担比率（分子）の構造'!K$49</f>
        <v>6649</v>
      </c>
      <c r="K58" s="135"/>
      <c r="L58" s="135"/>
      <c r="M58" s="135">
        <f>'将来負担比率（分子）の構造'!L$49</f>
        <v>7700</v>
      </c>
      <c r="N58" s="135"/>
      <c r="O58" s="135"/>
      <c r="P58" s="135">
        <f>'将来負担比率（分子）の構造'!M$49</f>
        <v>8284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4368</v>
      </c>
      <c r="C62" s="135"/>
      <c r="D62" s="135"/>
      <c r="E62" s="135">
        <f>'将来負担比率（分子）の構造'!J$45</f>
        <v>4622</v>
      </c>
      <c r="F62" s="135"/>
      <c r="G62" s="135"/>
      <c r="H62" s="135">
        <f>'将来負担比率（分子）の構造'!K$45</f>
        <v>3544</v>
      </c>
      <c r="I62" s="135"/>
      <c r="J62" s="135"/>
      <c r="K62" s="135">
        <f>'将来負担比率（分子）の構造'!L$45</f>
        <v>3532</v>
      </c>
      <c r="L62" s="135"/>
      <c r="M62" s="135"/>
      <c r="N62" s="135">
        <f>'将来負担比率（分子）の構造'!M$45</f>
        <v>3299</v>
      </c>
      <c r="O62" s="135"/>
      <c r="P62" s="135"/>
    </row>
    <row r="63" spans="1:16">
      <c r="A63" s="135" t="s">
        <v>28</v>
      </c>
      <c r="B63" s="135">
        <f>'将来負担比率（分子）の構造'!I$44</f>
        <v>5336</v>
      </c>
      <c r="C63" s="135"/>
      <c r="D63" s="135"/>
      <c r="E63" s="135">
        <f>'将来負担比率（分子）の構造'!J$44</f>
        <v>5405</v>
      </c>
      <c r="F63" s="135"/>
      <c r="G63" s="135"/>
      <c r="H63" s="135">
        <f>'将来負担比率（分子）の構造'!K$44</f>
        <v>5805</v>
      </c>
      <c r="I63" s="135"/>
      <c r="J63" s="135"/>
      <c r="K63" s="135">
        <f>'将来負担比率（分子）の構造'!L$44</f>
        <v>5528</v>
      </c>
      <c r="L63" s="135"/>
      <c r="M63" s="135"/>
      <c r="N63" s="135">
        <f>'将来負担比率（分子）の構造'!M$44</f>
        <v>5440</v>
      </c>
      <c r="O63" s="135"/>
      <c r="P63" s="135"/>
    </row>
    <row r="64" spans="1:16">
      <c r="A64" s="135" t="s">
        <v>27</v>
      </c>
      <c r="B64" s="135">
        <f>'将来負担比率（分子）の構造'!I$43</f>
        <v>16415</v>
      </c>
      <c r="C64" s="135"/>
      <c r="D64" s="135"/>
      <c r="E64" s="135">
        <f>'将来負担比率（分子）の構造'!J$43</f>
        <v>15311</v>
      </c>
      <c r="F64" s="135"/>
      <c r="G64" s="135"/>
      <c r="H64" s="135">
        <f>'将来負担比率（分子）の構造'!K$43</f>
        <v>14826</v>
      </c>
      <c r="I64" s="135"/>
      <c r="J64" s="135"/>
      <c r="K64" s="135">
        <f>'将来負担比率（分子）の構造'!L$43</f>
        <v>14547</v>
      </c>
      <c r="L64" s="135"/>
      <c r="M64" s="135"/>
      <c r="N64" s="135">
        <f>'将来負担比率（分子）の構造'!M$43</f>
        <v>14010</v>
      </c>
      <c r="O64" s="135"/>
      <c r="P64" s="135"/>
    </row>
    <row r="65" spans="1:16">
      <c r="A65" s="135" t="s">
        <v>26</v>
      </c>
      <c r="B65" s="135">
        <f>'将来負担比率（分子）の構造'!I$42</f>
        <v>393</v>
      </c>
      <c r="C65" s="135"/>
      <c r="D65" s="135"/>
      <c r="E65" s="135">
        <f>'将来負担比率（分子）の構造'!J$42</f>
        <v>348</v>
      </c>
      <c r="F65" s="135"/>
      <c r="G65" s="135"/>
      <c r="H65" s="135">
        <f>'将来負担比率（分子）の構造'!K$42</f>
        <v>292</v>
      </c>
      <c r="I65" s="135"/>
      <c r="J65" s="135"/>
      <c r="K65" s="135">
        <f>'将来負担比率（分子）の構造'!L$42</f>
        <v>251</v>
      </c>
      <c r="L65" s="135"/>
      <c r="M65" s="135"/>
      <c r="N65" s="135">
        <f>'将来負担比率（分子）の構造'!M$42</f>
        <v>205</v>
      </c>
      <c r="O65" s="135"/>
      <c r="P65" s="135"/>
    </row>
    <row r="66" spans="1:16">
      <c r="A66" s="135" t="s">
        <v>25</v>
      </c>
      <c r="B66" s="135">
        <f>'将来負担比率（分子）の構造'!I$41</f>
        <v>28636</v>
      </c>
      <c r="C66" s="135"/>
      <c r="D66" s="135"/>
      <c r="E66" s="135">
        <f>'将来負担比率（分子）の構造'!J$41</f>
        <v>27422</v>
      </c>
      <c r="F66" s="135"/>
      <c r="G66" s="135"/>
      <c r="H66" s="135">
        <f>'将来負担比率（分子）の構造'!K$41</f>
        <v>26473</v>
      </c>
      <c r="I66" s="135"/>
      <c r="J66" s="135"/>
      <c r="K66" s="135">
        <f>'将来負担比率（分子）の構造'!L$41</f>
        <v>24536</v>
      </c>
      <c r="L66" s="135"/>
      <c r="M66" s="135"/>
      <c r="N66" s="135">
        <f>'将来負担比率（分子）の構造'!M$41</f>
        <v>22105</v>
      </c>
      <c r="O66" s="135"/>
      <c r="P66" s="135"/>
    </row>
    <row r="67" spans="1:16">
      <c r="A67" s="135" t="s">
        <v>63</v>
      </c>
      <c r="B67" s="135" t="e">
        <f>NA()</f>
        <v>#N/A</v>
      </c>
      <c r="C67" s="135">
        <f>IF(ISNUMBER('将来負担比率（分子）の構造'!I$52), IF('将来負担比率（分子）の構造'!I$52 &lt; 0, 0, '将来負担比率（分子）の構造'!I$52), NA())</f>
        <v>14046</v>
      </c>
      <c r="D67" s="135" t="e">
        <f>NA()</f>
        <v>#N/A</v>
      </c>
      <c r="E67" s="135" t="e">
        <f>NA()</f>
        <v>#N/A</v>
      </c>
      <c r="F67" s="135">
        <f>IF(ISNUMBER('将来負担比率（分子）の構造'!J$52), IF('将来負担比率（分子）の構造'!J$52 &lt; 0, 0, '将来負担比率（分子）の構造'!J$52), NA())</f>
        <v>11703</v>
      </c>
      <c r="G67" s="135" t="e">
        <f>NA()</f>
        <v>#N/A</v>
      </c>
      <c r="H67" s="135" t="e">
        <f>NA()</f>
        <v>#N/A</v>
      </c>
      <c r="I67" s="135">
        <f>IF(ISNUMBER('将来負担比率（分子）の構造'!K$52), IF('将来負担比率（分子）の構造'!K$52 &lt; 0, 0, '将来負担比率（分子）の構造'!K$52), NA())</f>
        <v>8863</v>
      </c>
      <c r="J67" s="135" t="e">
        <f>NA()</f>
        <v>#N/A</v>
      </c>
      <c r="K67" s="135" t="e">
        <f>NA()</f>
        <v>#N/A</v>
      </c>
      <c r="L67" s="135">
        <f>IF(ISNUMBER('将来負担比率（分子）の構造'!L$52), IF('将来負担比率（分子）の構造'!L$52 &lt; 0, 0, '将来負担比率（分子）の構造'!L$52), NA())</f>
        <v>7065</v>
      </c>
      <c r="M67" s="135" t="e">
        <f>NA()</f>
        <v>#N/A</v>
      </c>
      <c r="N67" s="135" t="e">
        <f>NA()</f>
        <v>#N/A</v>
      </c>
      <c r="O67" s="135">
        <f>IF(ISNUMBER('将来負担比率（分子）の構造'!M$52), IF('将来負担比率（分子）の構造'!M$52 &lt; 0, 0, '将来負担比率（分子）の構造'!M$52), NA())</f>
        <v>4474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2605532</v>
      </c>
      <c r="S5" s="583"/>
      <c r="T5" s="583"/>
      <c r="U5" s="583"/>
      <c r="V5" s="583"/>
      <c r="W5" s="583"/>
      <c r="X5" s="583"/>
      <c r="Y5" s="584"/>
      <c r="Z5" s="585">
        <v>12.3</v>
      </c>
      <c r="AA5" s="585"/>
      <c r="AB5" s="585"/>
      <c r="AC5" s="585"/>
      <c r="AD5" s="586">
        <v>2605532</v>
      </c>
      <c r="AE5" s="586"/>
      <c r="AF5" s="586"/>
      <c r="AG5" s="586"/>
      <c r="AH5" s="586"/>
      <c r="AI5" s="586"/>
      <c r="AJ5" s="586"/>
      <c r="AK5" s="586"/>
      <c r="AL5" s="587">
        <v>20.6</v>
      </c>
      <c r="AM5" s="588"/>
      <c r="AN5" s="588"/>
      <c r="AO5" s="589"/>
      <c r="AP5" s="579" t="s">
        <v>207</v>
      </c>
      <c r="AQ5" s="580"/>
      <c r="AR5" s="580"/>
      <c r="AS5" s="580"/>
      <c r="AT5" s="580"/>
      <c r="AU5" s="580"/>
      <c r="AV5" s="580"/>
      <c r="AW5" s="580"/>
      <c r="AX5" s="580"/>
      <c r="AY5" s="580"/>
      <c r="AZ5" s="580"/>
      <c r="BA5" s="580"/>
      <c r="BB5" s="580"/>
      <c r="BC5" s="580"/>
      <c r="BD5" s="580"/>
      <c r="BE5" s="580"/>
      <c r="BF5" s="581"/>
      <c r="BG5" s="593">
        <v>2604624</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147047</v>
      </c>
      <c r="S6" s="594"/>
      <c r="T6" s="594"/>
      <c r="U6" s="594"/>
      <c r="V6" s="594"/>
      <c r="W6" s="594"/>
      <c r="X6" s="594"/>
      <c r="Y6" s="595"/>
      <c r="Z6" s="596">
        <v>0.7</v>
      </c>
      <c r="AA6" s="596"/>
      <c r="AB6" s="596"/>
      <c r="AC6" s="596"/>
      <c r="AD6" s="597">
        <v>147047</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2604624</v>
      </c>
      <c r="BH6" s="594"/>
      <c r="BI6" s="594"/>
      <c r="BJ6" s="594"/>
      <c r="BK6" s="594"/>
      <c r="BL6" s="594"/>
      <c r="BM6" s="594"/>
      <c r="BN6" s="595"/>
      <c r="BO6" s="596">
        <v>100</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158826</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158826</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6715</v>
      </c>
      <c r="S7" s="594"/>
      <c r="T7" s="594"/>
      <c r="U7" s="594"/>
      <c r="V7" s="594"/>
      <c r="W7" s="594"/>
      <c r="X7" s="594"/>
      <c r="Y7" s="595"/>
      <c r="Z7" s="596">
        <v>0</v>
      </c>
      <c r="AA7" s="596"/>
      <c r="AB7" s="596"/>
      <c r="AC7" s="596"/>
      <c r="AD7" s="597">
        <v>6715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1125604</v>
      </c>
      <c r="BH7" s="594"/>
      <c r="BI7" s="594"/>
      <c r="BJ7" s="594"/>
      <c r="BK7" s="594"/>
      <c r="BL7" s="594"/>
      <c r="BM7" s="594"/>
      <c r="BN7" s="595"/>
      <c r="BO7" s="596">
        <v>43.2</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2467784</v>
      </c>
      <c r="CS7" s="594"/>
      <c r="CT7" s="594"/>
      <c r="CU7" s="594"/>
      <c r="CV7" s="594"/>
      <c r="CW7" s="594"/>
      <c r="CX7" s="594"/>
      <c r="CY7" s="595"/>
      <c r="CZ7" s="596">
        <v>12.1</v>
      </c>
      <c r="DA7" s="596"/>
      <c r="DB7" s="596"/>
      <c r="DC7" s="596"/>
      <c r="DD7" s="602">
        <v>138961</v>
      </c>
      <c r="DE7" s="594"/>
      <c r="DF7" s="594"/>
      <c r="DG7" s="594"/>
      <c r="DH7" s="594"/>
      <c r="DI7" s="594"/>
      <c r="DJ7" s="594"/>
      <c r="DK7" s="594"/>
      <c r="DL7" s="594"/>
      <c r="DM7" s="594"/>
      <c r="DN7" s="594"/>
      <c r="DO7" s="594"/>
      <c r="DP7" s="595"/>
      <c r="DQ7" s="602">
        <v>1705614</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24755</v>
      </c>
      <c r="S8" s="594"/>
      <c r="T8" s="594"/>
      <c r="U8" s="594"/>
      <c r="V8" s="594"/>
      <c r="W8" s="594"/>
      <c r="X8" s="594"/>
      <c r="Y8" s="595"/>
      <c r="Z8" s="596">
        <v>0.1</v>
      </c>
      <c r="AA8" s="596"/>
      <c r="AB8" s="596"/>
      <c r="AC8" s="596"/>
      <c r="AD8" s="597">
        <v>24755</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40467</v>
      </c>
      <c r="BH8" s="594"/>
      <c r="BI8" s="594"/>
      <c r="BJ8" s="594"/>
      <c r="BK8" s="594"/>
      <c r="BL8" s="594"/>
      <c r="BM8" s="594"/>
      <c r="BN8" s="595"/>
      <c r="BO8" s="596">
        <v>1.6</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4300677</v>
      </c>
      <c r="CS8" s="594"/>
      <c r="CT8" s="594"/>
      <c r="CU8" s="594"/>
      <c r="CV8" s="594"/>
      <c r="CW8" s="594"/>
      <c r="CX8" s="594"/>
      <c r="CY8" s="595"/>
      <c r="CZ8" s="596">
        <v>21.1</v>
      </c>
      <c r="DA8" s="596"/>
      <c r="DB8" s="596"/>
      <c r="DC8" s="596"/>
      <c r="DD8" s="602">
        <v>214999</v>
      </c>
      <c r="DE8" s="594"/>
      <c r="DF8" s="594"/>
      <c r="DG8" s="594"/>
      <c r="DH8" s="594"/>
      <c r="DI8" s="594"/>
      <c r="DJ8" s="594"/>
      <c r="DK8" s="594"/>
      <c r="DL8" s="594"/>
      <c r="DM8" s="594"/>
      <c r="DN8" s="594"/>
      <c r="DO8" s="594"/>
      <c r="DP8" s="595"/>
      <c r="DQ8" s="602">
        <v>2443957</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13451</v>
      </c>
      <c r="S9" s="594"/>
      <c r="T9" s="594"/>
      <c r="U9" s="594"/>
      <c r="V9" s="594"/>
      <c r="W9" s="594"/>
      <c r="X9" s="594"/>
      <c r="Y9" s="595"/>
      <c r="Z9" s="596">
        <v>0.1</v>
      </c>
      <c r="AA9" s="596"/>
      <c r="AB9" s="596"/>
      <c r="AC9" s="596"/>
      <c r="AD9" s="597">
        <v>13451</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838918</v>
      </c>
      <c r="BH9" s="594"/>
      <c r="BI9" s="594"/>
      <c r="BJ9" s="594"/>
      <c r="BK9" s="594"/>
      <c r="BL9" s="594"/>
      <c r="BM9" s="594"/>
      <c r="BN9" s="595"/>
      <c r="BO9" s="596">
        <v>32.200000000000003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2685471</v>
      </c>
      <c r="CS9" s="594"/>
      <c r="CT9" s="594"/>
      <c r="CU9" s="594"/>
      <c r="CV9" s="594"/>
      <c r="CW9" s="594"/>
      <c r="CX9" s="594"/>
      <c r="CY9" s="595"/>
      <c r="CZ9" s="596">
        <v>13.2</v>
      </c>
      <c r="DA9" s="596"/>
      <c r="DB9" s="596"/>
      <c r="DC9" s="596"/>
      <c r="DD9" s="602">
        <v>366513</v>
      </c>
      <c r="DE9" s="594"/>
      <c r="DF9" s="594"/>
      <c r="DG9" s="594"/>
      <c r="DH9" s="594"/>
      <c r="DI9" s="594"/>
      <c r="DJ9" s="594"/>
      <c r="DK9" s="594"/>
      <c r="DL9" s="594"/>
      <c r="DM9" s="594"/>
      <c r="DN9" s="594"/>
      <c r="DO9" s="594"/>
      <c r="DP9" s="595"/>
      <c r="DQ9" s="602">
        <v>2174051</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288199</v>
      </c>
      <c r="S10" s="594"/>
      <c r="T10" s="594"/>
      <c r="U10" s="594"/>
      <c r="V10" s="594"/>
      <c r="W10" s="594"/>
      <c r="X10" s="594"/>
      <c r="Y10" s="595"/>
      <c r="Z10" s="596">
        <v>1.4</v>
      </c>
      <c r="AA10" s="596"/>
      <c r="AB10" s="596"/>
      <c r="AC10" s="596"/>
      <c r="AD10" s="597">
        <v>288199</v>
      </c>
      <c r="AE10" s="597"/>
      <c r="AF10" s="597"/>
      <c r="AG10" s="597"/>
      <c r="AH10" s="597"/>
      <c r="AI10" s="597"/>
      <c r="AJ10" s="597"/>
      <c r="AK10" s="597"/>
      <c r="AL10" s="598">
        <v>2.2999999999999998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59071</v>
      </c>
      <c r="BH10" s="594"/>
      <c r="BI10" s="594"/>
      <c r="BJ10" s="594"/>
      <c r="BK10" s="594"/>
      <c r="BL10" s="594"/>
      <c r="BM10" s="594"/>
      <c r="BN10" s="595"/>
      <c r="BO10" s="596">
        <v>2.2999999999999998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127939</v>
      </c>
      <c r="CS10" s="594"/>
      <c r="CT10" s="594"/>
      <c r="CU10" s="594"/>
      <c r="CV10" s="594"/>
      <c r="CW10" s="594"/>
      <c r="CX10" s="594"/>
      <c r="CY10" s="595"/>
      <c r="CZ10" s="596">
        <v>0.6</v>
      </c>
      <c r="DA10" s="596"/>
      <c r="DB10" s="596"/>
      <c r="DC10" s="596"/>
      <c r="DD10" s="602" t="s">
        <v>221</v>
      </c>
      <c r="DE10" s="594"/>
      <c r="DF10" s="594"/>
      <c r="DG10" s="594"/>
      <c r="DH10" s="594"/>
      <c r="DI10" s="594"/>
      <c r="DJ10" s="594"/>
      <c r="DK10" s="594"/>
      <c r="DL10" s="594"/>
      <c r="DM10" s="594"/>
      <c r="DN10" s="594"/>
      <c r="DO10" s="594"/>
      <c r="DP10" s="595"/>
      <c r="DQ10" s="602">
        <v>16223</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187148</v>
      </c>
      <c r="BH11" s="594"/>
      <c r="BI11" s="594"/>
      <c r="BJ11" s="594"/>
      <c r="BK11" s="594"/>
      <c r="BL11" s="594"/>
      <c r="BM11" s="594"/>
      <c r="BN11" s="595"/>
      <c r="BO11" s="596">
        <v>7.2</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907973</v>
      </c>
      <c r="CS11" s="594"/>
      <c r="CT11" s="594"/>
      <c r="CU11" s="594"/>
      <c r="CV11" s="594"/>
      <c r="CW11" s="594"/>
      <c r="CX11" s="594"/>
      <c r="CY11" s="595"/>
      <c r="CZ11" s="596">
        <v>4.5</v>
      </c>
      <c r="DA11" s="596"/>
      <c r="DB11" s="596"/>
      <c r="DC11" s="596"/>
      <c r="DD11" s="602">
        <v>53946</v>
      </c>
      <c r="DE11" s="594"/>
      <c r="DF11" s="594"/>
      <c r="DG11" s="594"/>
      <c r="DH11" s="594"/>
      <c r="DI11" s="594"/>
      <c r="DJ11" s="594"/>
      <c r="DK11" s="594"/>
      <c r="DL11" s="594"/>
      <c r="DM11" s="594"/>
      <c r="DN11" s="594"/>
      <c r="DO11" s="594"/>
      <c r="DP11" s="595"/>
      <c r="DQ11" s="602">
        <v>631618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1244969</v>
      </c>
      <c r="BH12" s="594"/>
      <c r="BI12" s="594"/>
      <c r="BJ12" s="594"/>
      <c r="BK12" s="594"/>
      <c r="BL12" s="594"/>
      <c r="BM12" s="594"/>
      <c r="BN12" s="595"/>
      <c r="BO12" s="596">
        <v>47.8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529378</v>
      </c>
      <c r="CS12" s="594"/>
      <c r="CT12" s="594"/>
      <c r="CU12" s="594"/>
      <c r="CV12" s="594"/>
      <c r="CW12" s="594"/>
      <c r="CX12" s="594"/>
      <c r="CY12" s="595"/>
      <c r="CZ12" s="596">
        <v>2.6</v>
      </c>
      <c r="DA12" s="596"/>
      <c r="DB12" s="596"/>
      <c r="DC12" s="596"/>
      <c r="DD12" s="602">
        <v>250261</v>
      </c>
      <c r="DE12" s="594"/>
      <c r="DF12" s="594"/>
      <c r="DG12" s="594"/>
      <c r="DH12" s="594"/>
      <c r="DI12" s="594"/>
      <c r="DJ12" s="594"/>
      <c r="DK12" s="594"/>
      <c r="DL12" s="594"/>
      <c r="DM12" s="594"/>
      <c r="DN12" s="594"/>
      <c r="DO12" s="594"/>
      <c r="DP12" s="595"/>
      <c r="DQ12" s="602">
        <v>255201</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25803</v>
      </c>
      <c r="S13" s="594"/>
      <c r="T13" s="594"/>
      <c r="U13" s="594"/>
      <c r="V13" s="594"/>
      <c r="W13" s="594"/>
      <c r="X13" s="594"/>
      <c r="Y13" s="595"/>
      <c r="Z13" s="596">
        <v>0.1</v>
      </c>
      <c r="AA13" s="596"/>
      <c r="AB13" s="596"/>
      <c r="AC13" s="596"/>
      <c r="AD13" s="597">
        <v>25803</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1239160</v>
      </c>
      <c r="BH13" s="594"/>
      <c r="BI13" s="594"/>
      <c r="BJ13" s="594"/>
      <c r="BK13" s="594"/>
      <c r="BL13" s="594"/>
      <c r="BM13" s="594"/>
      <c r="BN13" s="595"/>
      <c r="BO13" s="596">
        <v>47.6</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1341531</v>
      </c>
      <c r="CS13" s="594"/>
      <c r="CT13" s="594"/>
      <c r="CU13" s="594"/>
      <c r="CV13" s="594"/>
      <c r="CW13" s="594"/>
      <c r="CX13" s="594"/>
      <c r="CY13" s="595"/>
      <c r="CZ13" s="596">
        <v>6.6</v>
      </c>
      <c r="DA13" s="596"/>
      <c r="DB13" s="596"/>
      <c r="DC13" s="596"/>
      <c r="DD13" s="602">
        <v>306035</v>
      </c>
      <c r="DE13" s="594"/>
      <c r="DF13" s="594"/>
      <c r="DG13" s="594"/>
      <c r="DH13" s="594"/>
      <c r="DI13" s="594"/>
      <c r="DJ13" s="594"/>
      <c r="DK13" s="594"/>
      <c r="DL13" s="594"/>
      <c r="DM13" s="594"/>
      <c r="DN13" s="594"/>
      <c r="DO13" s="594"/>
      <c r="DP13" s="595"/>
      <c r="DQ13" s="602">
        <v>932292</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66831</v>
      </c>
      <c r="BH14" s="594"/>
      <c r="BI14" s="594"/>
      <c r="BJ14" s="594"/>
      <c r="BK14" s="594"/>
      <c r="BL14" s="594"/>
      <c r="BM14" s="594"/>
      <c r="BN14" s="595"/>
      <c r="BO14" s="596">
        <v>2.6</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718110</v>
      </c>
      <c r="CS14" s="594"/>
      <c r="CT14" s="594"/>
      <c r="CU14" s="594"/>
      <c r="CV14" s="594"/>
      <c r="CW14" s="594"/>
      <c r="CX14" s="594"/>
      <c r="CY14" s="595"/>
      <c r="CZ14" s="596">
        <v>3.5</v>
      </c>
      <c r="DA14" s="596"/>
      <c r="DB14" s="596"/>
      <c r="DC14" s="596"/>
      <c r="DD14" s="602">
        <v>30076</v>
      </c>
      <c r="DE14" s="594"/>
      <c r="DF14" s="594"/>
      <c r="DG14" s="594"/>
      <c r="DH14" s="594"/>
      <c r="DI14" s="594"/>
      <c r="DJ14" s="594"/>
      <c r="DK14" s="594"/>
      <c r="DL14" s="594"/>
      <c r="DM14" s="594"/>
      <c r="DN14" s="594"/>
      <c r="DO14" s="594"/>
      <c r="DP14" s="595"/>
      <c r="DQ14" s="602">
        <v>531288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8246</v>
      </c>
      <c r="S15" s="594"/>
      <c r="T15" s="594"/>
      <c r="U15" s="594"/>
      <c r="V15" s="594"/>
      <c r="W15" s="594"/>
      <c r="X15" s="594"/>
      <c r="Y15" s="595"/>
      <c r="Z15" s="596">
        <v>0</v>
      </c>
      <c r="AA15" s="596"/>
      <c r="AB15" s="596"/>
      <c r="AC15" s="596"/>
      <c r="AD15" s="597">
        <v>8246</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167106</v>
      </c>
      <c r="BH15" s="594"/>
      <c r="BI15" s="594"/>
      <c r="BJ15" s="594"/>
      <c r="BK15" s="594"/>
      <c r="BL15" s="594"/>
      <c r="BM15" s="594"/>
      <c r="BN15" s="595"/>
      <c r="BO15" s="596">
        <v>6.4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2235034</v>
      </c>
      <c r="CS15" s="594"/>
      <c r="CT15" s="594"/>
      <c r="CU15" s="594"/>
      <c r="CV15" s="594"/>
      <c r="CW15" s="594"/>
      <c r="CX15" s="594"/>
      <c r="CY15" s="595"/>
      <c r="CZ15" s="596">
        <v>11</v>
      </c>
      <c r="DA15" s="596"/>
      <c r="DB15" s="596"/>
      <c r="DC15" s="596"/>
      <c r="DD15" s="602">
        <v>1102491</v>
      </c>
      <c r="DE15" s="594"/>
      <c r="DF15" s="594"/>
      <c r="DG15" s="594"/>
      <c r="DH15" s="594"/>
      <c r="DI15" s="594"/>
      <c r="DJ15" s="594"/>
      <c r="DK15" s="594"/>
      <c r="DL15" s="594"/>
      <c r="DM15" s="594"/>
      <c r="DN15" s="594"/>
      <c r="DO15" s="594"/>
      <c r="DP15" s="595"/>
      <c r="DQ15" s="602">
        <v>951010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10697761</v>
      </c>
      <c r="S16" s="594"/>
      <c r="T16" s="594"/>
      <c r="U16" s="594"/>
      <c r="V16" s="594"/>
      <c r="W16" s="594"/>
      <c r="X16" s="594"/>
      <c r="Y16" s="595"/>
      <c r="Z16" s="596">
        <v>50.4</v>
      </c>
      <c r="AA16" s="596"/>
      <c r="AB16" s="596"/>
      <c r="AC16" s="596"/>
      <c r="AD16" s="597">
        <v>9433550</v>
      </c>
      <c r="AE16" s="597"/>
      <c r="AF16" s="597"/>
      <c r="AG16" s="597"/>
      <c r="AH16" s="597"/>
      <c r="AI16" s="597"/>
      <c r="AJ16" s="597"/>
      <c r="AK16" s="597"/>
      <c r="AL16" s="598">
        <v>74.400000000000006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114</v>
      </c>
      <c r="BH16" s="594"/>
      <c r="BI16" s="594"/>
      <c r="BJ16" s="594"/>
      <c r="BK16" s="594"/>
      <c r="BL16" s="594"/>
      <c r="BM16" s="594"/>
      <c r="BN16" s="595"/>
      <c r="BO16" s="596">
        <v>0</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63420</v>
      </c>
      <c r="CS16" s="594"/>
      <c r="CT16" s="594"/>
      <c r="CU16" s="594"/>
      <c r="CV16" s="594"/>
      <c r="CW16" s="594"/>
      <c r="CX16" s="594"/>
      <c r="CY16" s="595"/>
      <c r="CZ16" s="596">
        <v>0.3</v>
      </c>
      <c r="DA16" s="596"/>
      <c r="DB16" s="596"/>
      <c r="DC16" s="596"/>
      <c r="DD16" s="602" t="s">
        <v>221</v>
      </c>
      <c r="DE16" s="594"/>
      <c r="DF16" s="594"/>
      <c r="DG16" s="594"/>
      <c r="DH16" s="594"/>
      <c r="DI16" s="594"/>
      <c r="DJ16" s="594"/>
      <c r="DK16" s="594"/>
      <c r="DL16" s="594"/>
      <c r="DM16" s="594"/>
      <c r="DN16" s="594"/>
      <c r="DO16" s="594"/>
      <c r="DP16" s="595"/>
      <c r="DQ16" s="602">
        <v>6476</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9433550</v>
      </c>
      <c r="S17" s="594"/>
      <c r="T17" s="594"/>
      <c r="U17" s="594"/>
      <c r="V17" s="594"/>
      <c r="W17" s="594"/>
      <c r="X17" s="594"/>
      <c r="Y17" s="595"/>
      <c r="Z17" s="596">
        <v>44.5</v>
      </c>
      <c r="AA17" s="596"/>
      <c r="AB17" s="596"/>
      <c r="AC17" s="596"/>
      <c r="AD17" s="597">
        <v>9433550</v>
      </c>
      <c r="AE17" s="597"/>
      <c r="AF17" s="597"/>
      <c r="AG17" s="597"/>
      <c r="AH17" s="597"/>
      <c r="AI17" s="597"/>
      <c r="AJ17" s="597"/>
      <c r="AK17" s="597"/>
      <c r="AL17" s="598">
        <v>74.400000000000006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4808194</v>
      </c>
      <c r="CS17" s="594"/>
      <c r="CT17" s="594"/>
      <c r="CU17" s="594"/>
      <c r="CV17" s="594"/>
      <c r="CW17" s="594"/>
      <c r="CX17" s="594"/>
      <c r="CY17" s="595"/>
      <c r="CZ17" s="596">
        <v>23.6</v>
      </c>
      <c r="DA17" s="596"/>
      <c r="DB17" s="596"/>
      <c r="DC17" s="596"/>
      <c r="DD17" s="602" t="s">
        <v>221</v>
      </c>
      <c r="DE17" s="594"/>
      <c r="DF17" s="594"/>
      <c r="DG17" s="594"/>
      <c r="DH17" s="594"/>
      <c r="DI17" s="594"/>
      <c r="DJ17" s="594"/>
      <c r="DK17" s="594"/>
      <c r="DL17" s="594"/>
      <c r="DM17" s="594"/>
      <c r="DN17" s="594"/>
      <c r="DO17" s="594"/>
      <c r="DP17" s="595"/>
      <c r="DQ17" s="602">
        <v>4760719</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1264209</v>
      </c>
      <c r="S18" s="594"/>
      <c r="T18" s="594"/>
      <c r="U18" s="594"/>
      <c r="V18" s="594"/>
      <c r="W18" s="594"/>
      <c r="X18" s="594"/>
      <c r="Y18" s="595"/>
      <c r="Z18" s="596">
        <v>6</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908</v>
      </c>
      <c r="BH19" s="594"/>
      <c r="BI19" s="594"/>
      <c r="BJ19" s="594"/>
      <c r="BK19" s="594"/>
      <c r="BL19" s="594"/>
      <c r="BM19" s="594"/>
      <c r="BN19" s="595"/>
      <c r="BO19" s="596">
        <v>0</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13817509</v>
      </c>
      <c r="S20" s="594"/>
      <c r="T20" s="594"/>
      <c r="U20" s="594"/>
      <c r="V20" s="594"/>
      <c r="W20" s="594"/>
      <c r="X20" s="594"/>
      <c r="Y20" s="595"/>
      <c r="Z20" s="596">
        <v>65.099999999999994</v>
      </c>
      <c r="AA20" s="596"/>
      <c r="AB20" s="596"/>
      <c r="AC20" s="596"/>
      <c r="AD20" s="597">
        <v>12553298</v>
      </c>
      <c r="AE20" s="597"/>
      <c r="AF20" s="597"/>
      <c r="AG20" s="597"/>
      <c r="AH20" s="597"/>
      <c r="AI20" s="597"/>
      <c r="AJ20" s="597"/>
      <c r="AK20" s="597"/>
      <c r="AL20" s="598">
        <v>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908</v>
      </c>
      <c r="BH20" s="594"/>
      <c r="BI20" s="594"/>
      <c r="BJ20" s="594"/>
      <c r="BK20" s="594"/>
      <c r="BL20" s="594"/>
      <c r="BM20" s="594"/>
      <c r="BN20" s="595"/>
      <c r="BO20" s="596">
        <v>0</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20344337</v>
      </c>
      <c r="CS20" s="594"/>
      <c r="CT20" s="594"/>
      <c r="CU20" s="594"/>
      <c r="CV20" s="594"/>
      <c r="CW20" s="594"/>
      <c r="CX20" s="594"/>
      <c r="CY20" s="595"/>
      <c r="CZ20" s="596">
        <v>100</v>
      </c>
      <c r="DA20" s="596"/>
      <c r="DB20" s="596"/>
      <c r="DC20" s="596"/>
      <c r="DD20" s="602">
        <v>2463282</v>
      </c>
      <c r="DE20" s="594"/>
      <c r="DF20" s="594"/>
      <c r="DG20" s="594"/>
      <c r="DH20" s="594"/>
      <c r="DI20" s="594"/>
      <c r="DJ20" s="594"/>
      <c r="DK20" s="594"/>
      <c r="DL20" s="594"/>
      <c r="DM20" s="594"/>
      <c r="DN20" s="594"/>
      <c r="DO20" s="594"/>
      <c r="DP20" s="595"/>
      <c r="DQ20" s="602">
        <v>14567275</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4551</v>
      </c>
      <c r="S21" s="594"/>
      <c r="T21" s="594"/>
      <c r="U21" s="594"/>
      <c r="V21" s="594"/>
      <c r="W21" s="594"/>
      <c r="X21" s="594"/>
      <c r="Y21" s="595"/>
      <c r="Z21" s="596">
        <v>0</v>
      </c>
      <c r="AA21" s="596"/>
      <c r="AB21" s="596"/>
      <c r="AC21" s="596"/>
      <c r="AD21" s="597">
        <v>4551</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908</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249272</v>
      </c>
      <c r="S22" s="594"/>
      <c r="T22" s="594"/>
      <c r="U22" s="594"/>
      <c r="V22" s="594"/>
      <c r="W22" s="594"/>
      <c r="X22" s="594"/>
      <c r="Y22" s="595"/>
      <c r="Z22" s="596">
        <v>1.2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563095</v>
      </c>
      <c r="S23" s="594"/>
      <c r="T23" s="594"/>
      <c r="U23" s="594"/>
      <c r="V23" s="594"/>
      <c r="W23" s="594"/>
      <c r="X23" s="594"/>
      <c r="Y23" s="595"/>
      <c r="Z23" s="596">
        <v>2.7</v>
      </c>
      <c r="AA23" s="596"/>
      <c r="AB23" s="596"/>
      <c r="AC23" s="596"/>
      <c r="AD23" s="597">
        <v>15855</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81356</v>
      </c>
      <c r="S24" s="594"/>
      <c r="T24" s="594"/>
      <c r="U24" s="594"/>
      <c r="V24" s="594"/>
      <c r="W24" s="594"/>
      <c r="X24" s="594"/>
      <c r="Y24" s="595"/>
      <c r="Z24" s="596">
        <v>0.4</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9196756</v>
      </c>
      <c r="CS24" s="583"/>
      <c r="CT24" s="583"/>
      <c r="CU24" s="583"/>
      <c r="CV24" s="583"/>
      <c r="CW24" s="583"/>
      <c r="CX24" s="583"/>
      <c r="CY24" s="584"/>
      <c r="CZ24" s="620">
        <v>45.2</v>
      </c>
      <c r="DA24" s="621"/>
      <c r="DB24" s="621"/>
      <c r="DC24" s="622"/>
      <c r="DD24" s="619">
        <v>7445021</v>
      </c>
      <c r="DE24" s="583"/>
      <c r="DF24" s="583"/>
      <c r="DG24" s="583"/>
      <c r="DH24" s="583"/>
      <c r="DI24" s="583"/>
      <c r="DJ24" s="583"/>
      <c r="DK24" s="584"/>
      <c r="DL24" s="619">
        <v>5577111</v>
      </c>
      <c r="DM24" s="583"/>
      <c r="DN24" s="583"/>
      <c r="DO24" s="583"/>
      <c r="DP24" s="583"/>
      <c r="DQ24" s="583"/>
      <c r="DR24" s="583"/>
      <c r="DS24" s="583"/>
      <c r="DT24" s="583"/>
      <c r="DU24" s="583"/>
      <c r="DV24" s="584"/>
      <c r="DW24" s="587">
        <v>41.9</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1633026</v>
      </c>
      <c r="S25" s="594"/>
      <c r="T25" s="594"/>
      <c r="U25" s="594"/>
      <c r="V25" s="594"/>
      <c r="W25" s="594"/>
      <c r="X25" s="594"/>
      <c r="Y25" s="595"/>
      <c r="Z25" s="596">
        <v>7.7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2423465</v>
      </c>
      <c r="CS25" s="625"/>
      <c r="CT25" s="625"/>
      <c r="CU25" s="625"/>
      <c r="CV25" s="625"/>
      <c r="CW25" s="625"/>
      <c r="CX25" s="625"/>
      <c r="CY25" s="626"/>
      <c r="CZ25" s="627">
        <v>11.9</v>
      </c>
      <c r="DA25" s="628"/>
      <c r="DB25" s="628"/>
      <c r="DC25" s="629"/>
      <c r="DD25" s="602">
        <v>1989422</v>
      </c>
      <c r="DE25" s="625"/>
      <c r="DF25" s="625"/>
      <c r="DG25" s="625"/>
      <c r="DH25" s="625"/>
      <c r="DI25" s="625"/>
      <c r="DJ25" s="625"/>
      <c r="DK25" s="626"/>
      <c r="DL25" s="602">
        <v>1899774</v>
      </c>
      <c r="DM25" s="625"/>
      <c r="DN25" s="625"/>
      <c r="DO25" s="625"/>
      <c r="DP25" s="625"/>
      <c r="DQ25" s="625"/>
      <c r="DR25" s="625"/>
      <c r="DS25" s="625"/>
      <c r="DT25" s="625"/>
      <c r="DU25" s="625"/>
      <c r="DV25" s="626"/>
      <c r="DW25" s="598">
        <v>14.3</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1539164</v>
      </c>
      <c r="CS26" s="594"/>
      <c r="CT26" s="594"/>
      <c r="CU26" s="594"/>
      <c r="CV26" s="594"/>
      <c r="CW26" s="594"/>
      <c r="CX26" s="594"/>
      <c r="CY26" s="595"/>
      <c r="CZ26" s="627">
        <v>7.6</v>
      </c>
      <c r="DA26" s="628"/>
      <c r="DB26" s="628"/>
      <c r="DC26" s="629"/>
      <c r="DD26" s="602">
        <v>1151322</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1156594</v>
      </c>
      <c r="S27" s="594"/>
      <c r="T27" s="594"/>
      <c r="U27" s="594"/>
      <c r="V27" s="594"/>
      <c r="W27" s="594"/>
      <c r="X27" s="594"/>
      <c r="Y27" s="595"/>
      <c r="Z27" s="596">
        <v>5.5</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2605532</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2022238</v>
      </c>
      <c r="CS27" s="625"/>
      <c r="CT27" s="625"/>
      <c r="CU27" s="625"/>
      <c r="CV27" s="625"/>
      <c r="CW27" s="625"/>
      <c r="CX27" s="625"/>
      <c r="CY27" s="626"/>
      <c r="CZ27" s="627">
        <v>9.9</v>
      </c>
      <c r="DA27" s="628"/>
      <c r="DB27" s="628"/>
      <c r="DC27" s="629"/>
      <c r="DD27" s="602">
        <v>752021</v>
      </c>
      <c r="DE27" s="625"/>
      <c r="DF27" s="625"/>
      <c r="DG27" s="625"/>
      <c r="DH27" s="625"/>
      <c r="DI27" s="625"/>
      <c r="DJ27" s="625"/>
      <c r="DK27" s="626"/>
      <c r="DL27" s="602">
        <v>751956</v>
      </c>
      <c r="DM27" s="625"/>
      <c r="DN27" s="625"/>
      <c r="DO27" s="625"/>
      <c r="DP27" s="625"/>
      <c r="DQ27" s="625"/>
      <c r="DR27" s="625"/>
      <c r="DS27" s="625"/>
      <c r="DT27" s="625"/>
      <c r="DU27" s="625"/>
      <c r="DV27" s="626"/>
      <c r="DW27" s="598">
        <v>5.7</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151799</v>
      </c>
      <c r="S28" s="594"/>
      <c r="T28" s="594"/>
      <c r="U28" s="594"/>
      <c r="V28" s="594"/>
      <c r="W28" s="594"/>
      <c r="X28" s="594"/>
      <c r="Y28" s="595"/>
      <c r="Z28" s="596">
        <v>0.7</v>
      </c>
      <c r="AA28" s="596"/>
      <c r="AB28" s="596"/>
      <c r="AC28" s="596"/>
      <c r="AD28" s="597">
        <v>99167</v>
      </c>
      <c r="AE28" s="597"/>
      <c r="AF28" s="597"/>
      <c r="AG28" s="597"/>
      <c r="AH28" s="597"/>
      <c r="AI28" s="597"/>
      <c r="AJ28" s="597"/>
      <c r="AK28" s="597"/>
      <c r="AL28" s="598">
        <v>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4751053</v>
      </c>
      <c r="CS28" s="594"/>
      <c r="CT28" s="594"/>
      <c r="CU28" s="594"/>
      <c r="CV28" s="594"/>
      <c r="CW28" s="594"/>
      <c r="CX28" s="594"/>
      <c r="CY28" s="595"/>
      <c r="CZ28" s="627">
        <v>23.4</v>
      </c>
      <c r="DA28" s="628"/>
      <c r="DB28" s="628"/>
      <c r="DC28" s="629"/>
      <c r="DD28" s="602">
        <v>4703578</v>
      </c>
      <c r="DE28" s="594"/>
      <c r="DF28" s="594"/>
      <c r="DG28" s="594"/>
      <c r="DH28" s="594"/>
      <c r="DI28" s="594"/>
      <c r="DJ28" s="594"/>
      <c r="DK28" s="595"/>
      <c r="DL28" s="602">
        <v>2925381</v>
      </c>
      <c r="DM28" s="594"/>
      <c r="DN28" s="594"/>
      <c r="DO28" s="594"/>
      <c r="DP28" s="594"/>
      <c r="DQ28" s="594"/>
      <c r="DR28" s="594"/>
      <c r="DS28" s="594"/>
      <c r="DT28" s="594"/>
      <c r="DU28" s="594"/>
      <c r="DV28" s="595"/>
      <c r="DW28" s="598">
        <v>22</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7376</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4751053</v>
      </c>
      <c r="CS29" s="625"/>
      <c r="CT29" s="625"/>
      <c r="CU29" s="625"/>
      <c r="CV29" s="625"/>
      <c r="CW29" s="625"/>
      <c r="CX29" s="625"/>
      <c r="CY29" s="626"/>
      <c r="CZ29" s="627">
        <v>23.4</v>
      </c>
      <c r="DA29" s="628"/>
      <c r="DB29" s="628"/>
      <c r="DC29" s="629"/>
      <c r="DD29" s="602">
        <v>4703578</v>
      </c>
      <c r="DE29" s="625"/>
      <c r="DF29" s="625"/>
      <c r="DG29" s="625"/>
      <c r="DH29" s="625"/>
      <c r="DI29" s="625"/>
      <c r="DJ29" s="625"/>
      <c r="DK29" s="626"/>
      <c r="DL29" s="602">
        <v>2925381</v>
      </c>
      <c r="DM29" s="625"/>
      <c r="DN29" s="625"/>
      <c r="DO29" s="625"/>
      <c r="DP29" s="625"/>
      <c r="DQ29" s="625"/>
      <c r="DR29" s="625"/>
      <c r="DS29" s="625"/>
      <c r="DT29" s="625"/>
      <c r="DU29" s="625"/>
      <c r="DV29" s="626"/>
      <c r="DW29" s="598">
        <v>22</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626973</v>
      </c>
      <c r="S30" s="594"/>
      <c r="T30" s="594"/>
      <c r="U30" s="594"/>
      <c r="V30" s="594"/>
      <c r="W30" s="594"/>
      <c r="X30" s="594"/>
      <c r="Y30" s="595"/>
      <c r="Z30" s="596">
        <v>3</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98.7</v>
      </c>
      <c r="BH30" s="652"/>
      <c r="BI30" s="652"/>
      <c r="BJ30" s="652"/>
      <c r="BK30" s="652"/>
      <c r="BL30" s="652"/>
      <c r="BM30" s="588">
        <v>90.2</v>
      </c>
      <c r="BN30" s="652"/>
      <c r="BO30" s="652"/>
      <c r="BP30" s="652"/>
      <c r="BQ30" s="653"/>
      <c r="BR30" s="651">
        <v>98.1</v>
      </c>
      <c r="BS30" s="652"/>
      <c r="BT30" s="652"/>
      <c r="BU30" s="652"/>
      <c r="BV30" s="652"/>
      <c r="BW30" s="652"/>
      <c r="BX30" s="588">
        <v>89</v>
      </c>
      <c r="BY30" s="652"/>
      <c r="BZ30" s="652"/>
      <c r="CA30" s="652"/>
      <c r="CB30" s="653"/>
      <c r="CD30" s="656"/>
      <c r="CE30" s="657"/>
      <c r="CF30" s="607" t="s">
        <v>293</v>
      </c>
      <c r="CG30" s="608"/>
      <c r="CH30" s="608"/>
      <c r="CI30" s="608"/>
      <c r="CJ30" s="608"/>
      <c r="CK30" s="608"/>
      <c r="CL30" s="608"/>
      <c r="CM30" s="608"/>
      <c r="CN30" s="608"/>
      <c r="CO30" s="608"/>
      <c r="CP30" s="608"/>
      <c r="CQ30" s="609"/>
      <c r="CR30" s="593">
        <v>4453649</v>
      </c>
      <c r="CS30" s="594"/>
      <c r="CT30" s="594"/>
      <c r="CU30" s="594"/>
      <c r="CV30" s="594"/>
      <c r="CW30" s="594"/>
      <c r="CX30" s="594"/>
      <c r="CY30" s="595"/>
      <c r="CZ30" s="627">
        <v>21.9</v>
      </c>
      <c r="DA30" s="628"/>
      <c r="DB30" s="628"/>
      <c r="DC30" s="629"/>
      <c r="DD30" s="602">
        <v>4407250</v>
      </c>
      <c r="DE30" s="594"/>
      <c r="DF30" s="594"/>
      <c r="DG30" s="594"/>
      <c r="DH30" s="594"/>
      <c r="DI30" s="594"/>
      <c r="DJ30" s="594"/>
      <c r="DK30" s="595"/>
      <c r="DL30" s="602">
        <v>2629053</v>
      </c>
      <c r="DM30" s="594"/>
      <c r="DN30" s="594"/>
      <c r="DO30" s="594"/>
      <c r="DP30" s="594"/>
      <c r="DQ30" s="594"/>
      <c r="DR30" s="594"/>
      <c r="DS30" s="594"/>
      <c r="DT30" s="594"/>
      <c r="DU30" s="594"/>
      <c r="DV30" s="595"/>
      <c r="DW30" s="598">
        <v>19.8</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530224</v>
      </c>
      <c r="S31" s="594"/>
      <c r="T31" s="594"/>
      <c r="U31" s="594"/>
      <c r="V31" s="594"/>
      <c r="W31" s="594"/>
      <c r="X31" s="594"/>
      <c r="Y31" s="595"/>
      <c r="Z31" s="596">
        <v>2.5</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99.4</v>
      </c>
      <c r="BH31" s="625"/>
      <c r="BI31" s="625"/>
      <c r="BJ31" s="625"/>
      <c r="BK31" s="625"/>
      <c r="BL31" s="625"/>
      <c r="BM31" s="599">
        <v>95.8</v>
      </c>
      <c r="BN31" s="649"/>
      <c r="BO31" s="649"/>
      <c r="BP31" s="649"/>
      <c r="BQ31" s="650"/>
      <c r="BR31" s="648">
        <v>98.9</v>
      </c>
      <c r="BS31" s="625"/>
      <c r="BT31" s="625"/>
      <c r="BU31" s="625"/>
      <c r="BV31" s="625"/>
      <c r="BW31" s="625"/>
      <c r="BX31" s="599">
        <v>94.8</v>
      </c>
      <c r="BY31" s="649"/>
      <c r="BZ31" s="649"/>
      <c r="CA31" s="649"/>
      <c r="CB31" s="650"/>
      <c r="CD31" s="656"/>
      <c r="CE31" s="657"/>
      <c r="CF31" s="607" t="s">
        <v>297</v>
      </c>
      <c r="CG31" s="608"/>
      <c r="CH31" s="608"/>
      <c r="CI31" s="608"/>
      <c r="CJ31" s="608"/>
      <c r="CK31" s="608"/>
      <c r="CL31" s="608"/>
      <c r="CM31" s="608"/>
      <c r="CN31" s="608"/>
      <c r="CO31" s="608"/>
      <c r="CP31" s="608"/>
      <c r="CQ31" s="609"/>
      <c r="CR31" s="593">
        <v>297404</v>
      </c>
      <c r="CS31" s="625"/>
      <c r="CT31" s="625"/>
      <c r="CU31" s="625"/>
      <c r="CV31" s="625"/>
      <c r="CW31" s="625"/>
      <c r="CX31" s="625"/>
      <c r="CY31" s="626"/>
      <c r="CZ31" s="627">
        <v>1.5</v>
      </c>
      <c r="DA31" s="628"/>
      <c r="DB31" s="628"/>
      <c r="DC31" s="629"/>
      <c r="DD31" s="602">
        <v>296328</v>
      </c>
      <c r="DE31" s="625"/>
      <c r="DF31" s="625"/>
      <c r="DG31" s="625"/>
      <c r="DH31" s="625"/>
      <c r="DI31" s="625"/>
      <c r="DJ31" s="625"/>
      <c r="DK31" s="626"/>
      <c r="DL31" s="602">
        <v>296328</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377866</v>
      </c>
      <c r="S32" s="594"/>
      <c r="T32" s="594"/>
      <c r="U32" s="594"/>
      <c r="V32" s="594"/>
      <c r="W32" s="594"/>
      <c r="X32" s="594"/>
      <c r="Y32" s="595"/>
      <c r="Z32" s="596">
        <v>1.8</v>
      </c>
      <c r="AA32" s="596"/>
      <c r="AB32" s="596"/>
      <c r="AC32" s="596"/>
      <c r="AD32" s="597">
        <v>980</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97.9</v>
      </c>
      <c r="BH32" s="661"/>
      <c r="BI32" s="661"/>
      <c r="BJ32" s="661"/>
      <c r="BK32" s="661"/>
      <c r="BL32" s="661"/>
      <c r="BM32" s="662">
        <v>84.5</v>
      </c>
      <c r="BN32" s="661"/>
      <c r="BO32" s="661"/>
      <c r="BP32" s="661"/>
      <c r="BQ32" s="663"/>
      <c r="BR32" s="660">
        <v>97.1</v>
      </c>
      <c r="BS32" s="661"/>
      <c r="BT32" s="661"/>
      <c r="BU32" s="661"/>
      <c r="BV32" s="661"/>
      <c r="BW32" s="661"/>
      <c r="BX32" s="662">
        <v>83.4</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2022200</v>
      </c>
      <c r="S33" s="594"/>
      <c r="T33" s="594"/>
      <c r="U33" s="594"/>
      <c r="V33" s="594"/>
      <c r="W33" s="594"/>
      <c r="X33" s="594"/>
      <c r="Y33" s="595"/>
      <c r="Z33" s="596">
        <v>9.5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8620879</v>
      </c>
      <c r="CS33" s="625"/>
      <c r="CT33" s="625"/>
      <c r="CU33" s="625"/>
      <c r="CV33" s="625"/>
      <c r="CW33" s="625"/>
      <c r="CX33" s="625"/>
      <c r="CY33" s="626"/>
      <c r="CZ33" s="627">
        <v>42.4</v>
      </c>
      <c r="DA33" s="628"/>
      <c r="DB33" s="628"/>
      <c r="DC33" s="629"/>
      <c r="DD33" s="602">
        <v>6744652</v>
      </c>
      <c r="DE33" s="625"/>
      <c r="DF33" s="625"/>
      <c r="DG33" s="625"/>
      <c r="DH33" s="625"/>
      <c r="DI33" s="625"/>
      <c r="DJ33" s="625"/>
      <c r="DK33" s="626"/>
      <c r="DL33" s="602">
        <v>5581340</v>
      </c>
      <c r="DM33" s="625"/>
      <c r="DN33" s="625"/>
      <c r="DO33" s="625"/>
      <c r="DP33" s="625"/>
      <c r="DQ33" s="625"/>
      <c r="DR33" s="625"/>
      <c r="DS33" s="625"/>
      <c r="DT33" s="625"/>
      <c r="DU33" s="625"/>
      <c r="DV33" s="626"/>
      <c r="DW33" s="598">
        <v>42</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2284779</v>
      </c>
      <c r="CS34" s="594"/>
      <c r="CT34" s="594"/>
      <c r="CU34" s="594"/>
      <c r="CV34" s="594"/>
      <c r="CW34" s="594"/>
      <c r="CX34" s="594"/>
      <c r="CY34" s="595"/>
      <c r="CZ34" s="627">
        <v>11.2</v>
      </c>
      <c r="DA34" s="628"/>
      <c r="DB34" s="628"/>
      <c r="DC34" s="629"/>
      <c r="DD34" s="602">
        <v>1245621</v>
      </c>
      <c r="DE34" s="594"/>
      <c r="DF34" s="594"/>
      <c r="DG34" s="594"/>
      <c r="DH34" s="594"/>
      <c r="DI34" s="594"/>
      <c r="DJ34" s="594"/>
      <c r="DK34" s="595"/>
      <c r="DL34" s="602">
        <v>1153661</v>
      </c>
      <c r="DM34" s="594"/>
      <c r="DN34" s="594"/>
      <c r="DO34" s="594"/>
      <c r="DP34" s="594"/>
      <c r="DQ34" s="594"/>
      <c r="DR34" s="594"/>
      <c r="DS34" s="594"/>
      <c r="DT34" s="594"/>
      <c r="DU34" s="594"/>
      <c r="DV34" s="595"/>
      <c r="DW34" s="598">
        <v>8.6999999999999993</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630000</v>
      </c>
      <c r="S35" s="594"/>
      <c r="T35" s="594"/>
      <c r="U35" s="594"/>
      <c r="V35" s="594"/>
      <c r="W35" s="594"/>
      <c r="X35" s="594"/>
      <c r="Y35" s="595"/>
      <c r="Z35" s="596">
        <v>3</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3600563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103941</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287312</v>
      </c>
      <c r="CS35" s="625"/>
      <c r="CT35" s="625"/>
      <c r="CU35" s="625"/>
      <c r="CV35" s="625"/>
      <c r="CW35" s="625"/>
      <c r="CX35" s="625"/>
      <c r="CY35" s="626"/>
      <c r="CZ35" s="627">
        <v>1.4</v>
      </c>
      <c r="DA35" s="628"/>
      <c r="DB35" s="628"/>
      <c r="DC35" s="629"/>
      <c r="DD35" s="602">
        <v>177440</v>
      </c>
      <c r="DE35" s="625"/>
      <c r="DF35" s="625"/>
      <c r="DG35" s="625"/>
      <c r="DH35" s="625"/>
      <c r="DI35" s="625"/>
      <c r="DJ35" s="625"/>
      <c r="DK35" s="626"/>
      <c r="DL35" s="602">
        <v>177440</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21221841</v>
      </c>
      <c r="S36" s="666"/>
      <c r="T36" s="666"/>
      <c r="U36" s="666"/>
      <c r="V36" s="666"/>
      <c r="W36" s="666"/>
      <c r="X36" s="666"/>
      <c r="Y36" s="667"/>
      <c r="Z36" s="668">
        <v>100</v>
      </c>
      <c r="AA36" s="668"/>
      <c r="AB36" s="668"/>
      <c r="AC36" s="668"/>
      <c r="AD36" s="669">
        <v>12673851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887384</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74133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2714993</v>
      </c>
      <c r="CS36" s="594"/>
      <c r="CT36" s="594"/>
      <c r="CU36" s="594"/>
      <c r="CV36" s="594"/>
      <c r="CW36" s="594"/>
      <c r="CX36" s="594"/>
      <c r="CY36" s="595"/>
      <c r="CZ36" s="627">
        <v>13.3</v>
      </c>
      <c r="DA36" s="628"/>
      <c r="DB36" s="628"/>
      <c r="DC36" s="629"/>
      <c r="DD36" s="602">
        <v>2230084</v>
      </c>
      <c r="DE36" s="594"/>
      <c r="DF36" s="594"/>
      <c r="DG36" s="594"/>
      <c r="DH36" s="594"/>
      <c r="DI36" s="594"/>
      <c r="DJ36" s="594"/>
      <c r="DK36" s="595"/>
      <c r="DL36" s="602">
        <v>1931527</v>
      </c>
      <c r="DM36" s="594"/>
      <c r="DN36" s="594"/>
      <c r="DO36" s="594"/>
      <c r="DP36" s="594"/>
      <c r="DQ36" s="594"/>
      <c r="DR36" s="594"/>
      <c r="DS36" s="594"/>
      <c r="DT36" s="594"/>
      <c r="DU36" s="594"/>
      <c r="DV36" s="595"/>
      <c r="DW36" s="598">
        <v>14.5</v>
      </c>
      <c r="DX36" s="623"/>
      <c r="DY36" s="623"/>
      <c r="DZ36" s="623"/>
      <c r="EA36" s="623"/>
      <c r="EB36" s="623"/>
      <c r="EC36" s="624"/>
    </row>
    <row r="37" spans="2:133" ht="11.25" customHeight="1">
      <c r="AQ37" s="672" t="s">
        <v>315</v>
      </c>
      <c r="AR37" s="673"/>
      <c r="AS37" s="673"/>
      <c r="AT37" s="673"/>
      <c r="AU37" s="673"/>
      <c r="AV37" s="673"/>
      <c r="AW37" s="673"/>
      <c r="AX37" s="673"/>
      <c r="AY37" s="674"/>
      <c r="AZ37" s="593">
        <v>871765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3819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847322</v>
      </c>
      <c r="CS37" s="625"/>
      <c r="CT37" s="625"/>
      <c r="CU37" s="625"/>
      <c r="CV37" s="625"/>
      <c r="CW37" s="625"/>
      <c r="CX37" s="625"/>
      <c r="CY37" s="626"/>
      <c r="CZ37" s="627">
        <v>4.2</v>
      </c>
      <c r="DA37" s="628"/>
      <c r="DB37" s="628"/>
      <c r="DC37" s="629"/>
      <c r="DD37" s="602">
        <v>700600</v>
      </c>
      <c r="DE37" s="625"/>
      <c r="DF37" s="625"/>
      <c r="DG37" s="625"/>
      <c r="DH37" s="625"/>
      <c r="DI37" s="625"/>
      <c r="DJ37" s="625"/>
      <c r="DK37" s="626"/>
      <c r="DL37" s="602">
        <v>676521</v>
      </c>
      <c r="DM37" s="625"/>
      <c r="DN37" s="625"/>
      <c r="DO37" s="625"/>
      <c r="DP37" s="625"/>
      <c r="DQ37" s="625"/>
      <c r="DR37" s="625"/>
      <c r="DS37" s="625"/>
      <c r="DT37" s="625"/>
      <c r="DU37" s="625"/>
      <c r="DV37" s="626"/>
      <c r="DW37" s="598">
        <v>5.0999999999999996</v>
      </c>
      <c r="DX37" s="623"/>
      <c r="DY37" s="623"/>
      <c r="DZ37" s="623"/>
      <c r="EA37" s="623"/>
      <c r="EB37" s="623"/>
      <c r="EC37" s="624"/>
    </row>
    <row r="38" spans="2:133" ht="11.25" customHeight="1">
      <c r="AQ38" s="672" t="s">
        <v>318</v>
      </c>
      <c r="AR38" s="673"/>
      <c r="AS38" s="673"/>
      <c r="AT38" s="673"/>
      <c r="AU38" s="673"/>
      <c r="AV38" s="673"/>
      <c r="AW38" s="673"/>
      <c r="AX38" s="673"/>
      <c r="AY38" s="674"/>
      <c r="AZ38" s="593">
        <v>577340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6551</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2712337</v>
      </c>
      <c r="CS38" s="594"/>
      <c r="CT38" s="594"/>
      <c r="CU38" s="594"/>
      <c r="CV38" s="594"/>
      <c r="CW38" s="594"/>
      <c r="CX38" s="594"/>
      <c r="CY38" s="595"/>
      <c r="CZ38" s="627">
        <v>13.3</v>
      </c>
      <c r="DA38" s="628"/>
      <c r="DB38" s="628"/>
      <c r="DC38" s="629"/>
      <c r="DD38" s="602">
        <v>2552494</v>
      </c>
      <c r="DE38" s="594"/>
      <c r="DF38" s="594"/>
      <c r="DG38" s="594"/>
      <c r="DH38" s="594"/>
      <c r="DI38" s="594"/>
      <c r="DJ38" s="594"/>
      <c r="DK38" s="595"/>
      <c r="DL38" s="602">
        <v>2318712</v>
      </c>
      <c r="DM38" s="594"/>
      <c r="DN38" s="594"/>
      <c r="DO38" s="594"/>
      <c r="DP38" s="594"/>
      <c r="DQ38" s="594"/>
      <c r="DR38" s="594"/>
      <c r="DS38" s="594"/>
      <c r="DT38" s="594"/>
      <c r="DU38" s="594"/>
      <c r="DV38" s="595"/>
      <c r="DW38" s="598">
        <v>17.399999999999999</v>
      </c>
      <c r="DX38" s="623"/>
      <c r="DY38" s="623"/>
      <c r="DZ38" s="623"/>
      <c r="EA38" s="623"/>
      <c r="EB38" s="623"/>
      <c r="EC38" s="624"/>
    </row>
    <row r="39" spans="2:133" ht="11.25" customHeight="1">
      <c r="AQ39" s="672" t="s">
        <v>321</v>
      </c>
      <c r="AR39" s="673"/>
      <c r="AS39" s="673"/>
      <c r="AT39" s="673"/>
      <c r="AU39" s="673"/>
      <c r="AV39" s="673"/>
      <c r="AW39" s="673"/>
      <c r="AX39" s="673"/>
      <c r="AY39" s="674"/>
      <c r="AZ39" s="593">
        <v>8616</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77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621458</v>
      </c>
      <c r="CS39" s="625"/>
      <c r="CT39" s="625"/>
      <c r="CU39" s="625"/>
      <c r="CV39" s="625"/>
      <c r="CW39" s="625"/>
      <c r="CX39" s="625"/>
      <c r="CY39" s="626"/>
      <c r="CZ39" s="627">
        <v>3.1</v>
      </c>
      <c r="DA39" s="628"/>
      <c r="DB39" s="628"/>
      <c r="DC39" s="629"/>
      <c r="DD39" s="602">
        <v>539013</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242069</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106</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325</v>
      </c>
      <c r="CS40" s="594"/>
      <c r="CT40" s="594"/>
      <c r="CU40" s="594"/>
      <c r="CV40" s="594"/>
      <c r="CW40" s="594"/>
      <c r="CX40" s="594"/>
      <c r="CY40" s="595"/>
      <c r="CZ40" s="627" t="s">
        <v>325</v>
      </c>
      <c r="DA40" s="628"/>
      <c r="DB40" s="628"/>
      <c r="DC40" s="629"/>
      <c r="DD40" s="602" t="s">
        <v>325</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1013389</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325</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2526702</v>
      </c>
      <c r="CS42" s="594"/>
      <c r="CT42" s="594"/>
      <c r="CU42" s="594"/>
      <c r="CV42" s="594"/>
      <c r="CW42" s="594"/>
      <c r="CX42" s="594"/>
      <c r="CY42" s="595"/>
      <c r="CZ42" s="627">
        <v>12.4</v>
      </c>
      <c r="DA42" s="676"/>
      <c r="DB42" s="676"/>
      <c r="DC42" s="677"/>
      <c r="DD42" s="602">
        <v>377602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62965</v>
      </c>
      <c r="CS43" s="625"/>
      <c r="CT43" s="625"/>
      <c r="CU43" s="625"/>
      <c r="CV43" s="625"/>
      <c r="CW43" s="625"/>
      <c r="CX43" s="625"/>
      <c r="CY43" s="626"/>
      <c r="CZ43" s="627">
        <v>0.3</v>
      </c>
      <c r="DA43" s="628"/>
      <c r="DB43" s="628"/>
      <c r="DC43" s="629"/>
      <c r="DD43" s="602">
        <v>62965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2463282</v>
      </c>
      <c r="CS44" s="594"/>
      <c r="CT44" s="594"/>
      <c r="CU44" s="594"/>
      <c r="CV44" s="594"/>
      <c r="CW44" s="594"/>
      <c r="CX44" s="594"/>
      <c r="CY44" s="595"/>
      <c r="CZ44" s="627">
        <v>12.1</v>
      </c>
      <c r="DA44" s="676"/>
      <c r="DB44" s="676"/>
      <c r="DC44" s="677"/>
      <c r="DD44" s="602">
        <v>371126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973675</v>
      </c>
      <c r="CS45" s="625"/>
      <c r="CT45" s="625"/>
      <c r="CU45" s="625"/>
      <c r="CV45" s="625"/>
      <c r="CW45" s="625"/>
      <c r="CX45" s="625"/>
      <c r="CY45" s="626"/>
      <c r="CZ45" s="627">
        <v>4.8</v>
      </c>
      <c r="DA45" s="628"/>
      <c r="DB45" s="628"/>
      <c r="DC45" s="629"/>
      <c r="DD45" s="602">
        <v>83499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1468557</v>
      </c>
      <c r="CS46" s="594"/>
      <c r="CT46" s="594"/>
      <c r="CU46" s="594"/>
      <c r="CV46" s="594"/>
      <c r="CW46" s="594"/>
      <c r="CX46" s="594"/>
      <c r="CY46" s="595"/>
      <c r="CZ46" s="627">
        <v>7.2</v>
      </c>
      <c r="DA46" s="676"/>
      <c r="DB46" s="676"/>
      <c r="DC46" s="677"/>
      <c r="DD46" s="602">
        <v>266577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63420</v>
      </c>
      <c r="CS47" s="625"/>
      <c r="CT47" s="625"/>
      <c r="CU47" s="625"/>
      <c r="CV47" s="625"/>
      <c r="CW47" s="625"/>
      <c r="CX47" s="625"/>
      <c r="CY47" s="626"/>
      <c r="CZ47" s="627">
        <v>0.3</v>
      </c>
      <c r="DA47" s="628"/>
      <c r="DB47" s="628"/>
      <c r="DC47" s="629"/>
      <c r="DD47" s="602">
        <v>6476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20344337</v>
      </c>
      <c r="CS49" s="661"/>
      <c r="CT49" s="661"/>
      <c r="CU49" s="661"/>
      <c r="CV49" s="661"/>
      <c r="CW49" s="661"/>
      <c r="CX49" s="661"/>
      <c r="CY49" s="688"/>
      <c r="CZ49" s="689">
        <v>100</v>
      </c>
      <c r="DA49" s="690"/>
      <c r="DB49" s="690"/>
      <c r="DC49" s="691"/>
      <c r="DD49" s="692">
        <v>14567275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90" zoomScaleNormal="9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21195</v>
      </c>
      <c r="R7" s="723"/>
      <c r="S7" s="723"/>
      <c r="T7" s="723"/>
      <c r="U7" s="723"/>
      <c r="V7" s="723">
        <v>20317</v>
      </c>
      <c r="W7" s="723"/>
      <c r="X7" s="723"/>
      <c r="Y7" s="723"/>
      <c r="Z7" s="723"/>
      <c r="AA7" s="723">
        <v>878</v>
      </c>
      <c r="AB7" s="723"/>
      <c r="AC7" s="723"/>
      <c r="AD7" s="723"/>
      <c r="AE7" s="724"/>
      <c r="AF7" s="725">
        <v>812</v>
      </c>
      <c r="AG7" s="726"/>
      <c r="AH7" s="726"/>
      <c r="AI7" s="726"/>
      <c r="AJ7" s="727"/>
      <c r="AK7" s="762">
        <v>627</v>
      </c>
      <c r="AL7" s="763"/>
      <c r="AM7" s="763"/>
      <c r="AN7" s="763"/>
      <c r="AO7" s="763"/>
      <c r="AP7" s="763">
        <v>22105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-18</v>
      </c>
      <c r="CI7" s="760"/>
      <c r="CJ7" s="760"/>
      <c r="CK7" s="760"/>
      <c r="CL7" s="761"/>
      <c r="CM7" s="759">
        <v>-391</v>
      </c>
      <c r="CN7" s="760"/>
      <c r="CO7" s="760"/>
      <c r="CP7" s="760"/>
      <c r="CQ7" s="761"/>
      <c r="CR7" s="759">
        <v>75</v>
      </c>
      <c r="CS7" s="760"/>
      <c r="CT7" s="760"/>
      <c r="CU7" s="760"/>
      <c r="CV7" s="761"/>
      <c r="CW7" s="759" t="s">
        <v>549</v>
      </c>
      <c r="CX7" s="760"/>
      <c r="CY7" s="760"/>
      <c r="CZ7" s="760"/>
      <c r="DA7" s="761"/>
      <c r="DB7" s="759" t="s">
        <v>549</v>
      </c>
      <c r="DC7" s="760"/>
      <c r="DD7" s="760"/>
      <c r="DE7" s="760"/>
      <c r="DF7" s="761"/>
      <c r="DG7" s="759" t="s">
        <v>549</v>
      </c>
      <c r="DH7" s="760"/>
      <c r="DI7" s="760"/>
      <c r="DJ7" s="760"/>
      <c r="DK7" s="761"/>
      <c r="DL7" s="759" t="s">
        <v>550</v>
      </c>
      <c r="DM7" s="760"/>
      <c r="DN7" s="760"/>
      <c r="DO7" s="760"/>
      <c r="DP7" s="761"/>
      <c r="DQ7" s="759" t="s">
        <v>549</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53</v>
      </c>
      <c r="R8" s="747"/>
      <c r="S8" s="747"/>
      <c r="T8" s="747"/>
      <c r="U8" s="747"/>
      <c r="V8" s="747">
        <v>53</v>
      </c>
      <c r="W8" s="747"/>
      <c r="X8" s="747"/>
      <c r="Y8" s="747"/>
      <c r="Z8" s="747"/>
      <c r="AA8" s="747" t="s">
        <v>534</v>
      </c>
      <c r="AB8" s="747"/>
      <c r="AC8" s="747"/>
      <c r="AD8" s="747"/>
      <c r="AE8" s="748"/>
      <c r="AF8" s="749" t="s">
        <v>113</v>
      </c>
      <c r="AG8" s="750"/>
      <c r="AH8" s="750"/>
      <c r="AI8" s="750"/>
      <c r="AJ8" s="751"/>
      <c r="AK8" s="752">
        <v>15</v>
      </c>
      <c r="AL8" s="753"/>
      <c r="AM8" s="753"/>
      <c r="AN8" s="753"/>
      <c r="AO8" s="753"/>
      <c r="AP8" s="753" t="s">
        <v>534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c r="BU8" s="757"/>
      <c r="BV8" s="757"/>
      <c r="BW8" s="757"/>
      <c r="BX8" s="757"/>
      <c r="BY8" s="757"/>
      <c r="BZ8" s="757"/>
      <c r="CA8" s="757"/>
      <c r="CB8" s="757"/>
      <c r="CC8" s="757"/>
      <c r="CD8" s="757"/>
      <c r="CE8" s="757"/>
      <c r="CF8" s="757"/>
      <c r="CG8" s="758"/>
      <c r="CH8" s="769">
        <v>21</v>
      </c>
      <c r="CI8" s="770"/>
      <c r="CJ8" s="770"/>
      <c r="CK8" s="770"/>
      <c r="CL8" s="771"/>
      <c r="CM8" s="769">
        <v>92</v>
      </c>
      <c r="CN8" s="770"/>
      <c r="CO8" s="770"/>
      <c r="CP8" s="770"/>
      <c r="CQ8" s="771"/>
      <c r="CR8" s="769">
        <v>43</v>
      </c>
      <c r="CS8" s="770"/>
      <c r="CT8" s="770"/>
      <c r="CU8" s="770"/>
      <c r="CV8" s="771"/>
      <c r="CW8" s="769" t="s">
        <v>549</v>
      </c>
      <c r="CX8" s="770"/>
      <c r="CY8" s="770"/>
      <c r="CZ8" s="770"/>
      <c r="DA8" s="771"/>
      <c r="DB8" s="769" t="s">
        <v>549</v>
      </c>
      <c r="DC8" s="770"/>
      <c r="DD8" s="770"/>
      <c r="DE8" s="770"/>
      <c r="DF8" s="771"/>
      <c r="DG8" s="769" t="s">
        <v>549</v>
      </c>
      <c r="DH8" s="770"/>
      <c r="DI8" s="770"/>
      <c r="DJ8" s="770"/>
      <c r="DK8" s="771"/>
      <c r="DL8" s="769" t="s">
        <v>549</v>
      </c>
      <c r="DM8" s="770"/>
      <c r="DN8" s="770"/>
      <c r="DO8" s="770"/>
      <c r="DP8" s="771"/>
      <c r="DQ8" s="769" t="s">
        <v>549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552</v>
      </c>
      <c r="BT9" s="757"/>
      <c r="BU9" s="757"/>
      <c r="BV9" s="757"/>
      <c r="BW9" s="757"/>
      <c r="BX9" s="757"/>
      <c r="BY9" s="757"/>
      <c r="BZ9" s="757"/>
      <c r="CA9" s="757"/>
      <c r="CB9" s="757"/>
      <c r="CC9" s="757"/>
      <c r="CD9" s="757"/>
      <c r="CE9" s="757"/>
      <c r="CF9" s="757"/>
      <c r="CG9" s="758"/>
      <c r="CH9" s="769">
        <v>1</v>
      </c>
      <c r="CI9" s="770"/>
      <c r="CJ9" s="770"/>
      <c r="CK9" s="770"/>
      <c r="CL9" s="771"/>
      <c r="CM9" s="769">
        <v>77</v>
      </c>
      <c r="CN9" s="770"/>
      <c r="CO9" s="770"/>
      <c r="CP9" s="770"/>
      <c r="CQ9" s="771"/>
      <c r="CR9" s="769">
        <v>25</v>
      </c>
      <c r="CS9" s="770"/>
      <c r="CT9" s="770"/>
      <c r="CU9" s="770"/>
      <c r="CV9" s="771"/>
      <c r="CW9" s="769" t="s">
        <v>549</v>
      </c>
      <c r="CX9" s="770"/>
      <c r="CY9" s="770"/>
      <c r="CZ9" s="770"/>
      <c r="DA9" s="771"/>
      <c r="DB9" s="769" t="s">
        <v>549</v>
      </c>
      <c r="DC9" s="770"/>
      <c r="DD9" s="770"/>
      <c r="DE9" s="770"/>
      <c r="DF9" s="771"/>
      <c r="DG9" s="769" t="s">
        <v>549</v>
      </c>
      <c r="DH9" s="770"/>
      <c r="DI9" s="770"/>
      <c r="DJ9" s="770"/>
      <c r="DK9" s="771"/>
      <c r="DL9" s="769" t="s">
        <v>549</v>
      </c>
      <c r="DM9" s="770"/>
      <c r="DN9" s="770"/>
      <c r="DO9" s="770"/>
      <c r="DP9" s="771"/>
      <c r="DQ9" s="769" t="s">
        <v>549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553</v>
      </c>
      <c r="BT10" s="757"/>
      <c r="BU10" s="757"/>
      <c r="BV10" s="757"/>
      <c r="BW10" s="757"/>
      <c r="BX10" s="757"/>
      <c r="BY10" s="757"/>
      <c r="BZ10" s="757"/>
      <c r="CA10" s="757"/>
      <c r="CB10" s="757"/>
      <c r="CC10" s="757"/>
      <c r="CD10" s="757"/>
      <c r="CE10" s="757"/>
      <c r="CF10" s="757"/>
      <c r="CG10" s="758"/>
      <c r="CH10" s="769">
        <v>3</v>
      </c>
      <c r="CI10" s="770"/>
      <c r="CJ10" s="770"/>
      <c r="CK10" s="770"/>
      <c r="CL10" s="771"/>
      <c r="CM10" s="769">
        <v>52</v>
      </c>
      <c r="CN10" s="770"/>
      <c r="CO10" s="770"/>
      <c r="CP10" s="770"/>
      <c r="CQ10" s="771"/>
      <c r="CR10" s="769">
        <v>56</v>
      </c>
      <c r="CS10" s="770"/>
      <c r="CT10" s="770"/>
      <c r="CU10" s="770"/>
      <c r="CV10" s="771"/>
      <c r="CW10" s="769" t="s">
        <v>549</v>
      </c>
      <c r="CX10" s="770"/>
      <c r="CY10" s="770"/>
      <c r="CZ10" s="770"/>
      <c r="DA10" s="771"/>
      <c r="DB10" s="769" t="s">
        <v>549</v>
      </c>
      <c r="DC10" s="770"/>
      <c r="DD10" s="770"/>
      <c r="DE10" s="770"/>
      <c r="DF10" s="771"/>
      <c r="DG10" s="769" t="s">
        <v>549</v>
      </c>
      <c r="DH10" s="770"/>
      <c r="DI10" s="770"/>
      <c r="DJ10" s="770"/>
      <c r="DK10" s="771"/>
      <c r="DL10" s="769" t="s">
        <v>549</v>
      </c>
      <c r="DM10" s="770"/>
      <c r="DN10" s="770"/>
      <c r="DO10" s="770"/>
      <c r="DP10" s="771"/>
      <c r="DQ10" s="769" t="s">
        <v>549</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554</v>
      </c>
      <c r="BT11" s="757"/>
      <c r="BU11" s="757"/>
      <c r="BV11" s="757"/>
      <c r="BW11" s="757"/>
      <c r="BX11" s="757"/>
      <c r="BY11" s="757"/>
      <c r="BZ11" s="757"/>
      <c r="CA11" s="757"/>
      <c r="CB11" s="757"/>
      <c r="CC11" s="757"/>
      <c r="CD11" s="757"/>
      <c r="CE11" s="757"/>
      <c r="CF11" s="757"/>
      <c r="CG11" s="758"/>
      <c r="CH11" s="769">
        <v>-13</v>
      </c>
      <c r="CI11" s="770"/>
      <c r="CJ11" s="770"/>
      <c r="CK11" s="770"/>
      <c r="CL11" s="771"/>
      <c r="CM11" s="769">
        <v>-3</v>
      </c>
      <c r="CN11" s="770"/>
      <c r="CO11" s="770"/>
      <c r="CP11" s="770"/>
      <c r="CQ11" s="771"/>
      <c r="CR11" s="769">
        <v>6</v>
      </c>
      <c r="CS11" s="770"/>
      <c r="CT11" s="770"/>
      <c r="CU11" s="770"/>
      <c r="CV11" s="771"/>
      <c r="CW11" s="769" t="s">
        <v>549</v>
      </c>
      <c r="CX11" s="770"/>
      <c r="CY11" s="770"/>
      <c r="CZ11" s="770"/>
      <c r="DA11" s="771"/>
      <c r="DB11" s="769" t="s">
        <v>549</v>
      </c>
      <c r="DC11" s="770"/>
      <c r="DD11" s="770"/>
      <c r="DE11" s="770"/>
      <c r="DF11" s="771"/>
      <c r="DG11" s="769" t="s">
        <v>549</v>
      </c>
      <c r="DH11" s="770"/>
      <c r="DI11" s="770"/>
      <c r="DJ11" s="770"/>
      <c r="DK11" s="771"/>
      <c r="DL11" s="769" t="s">
        <v>549</v>
      </c>
      <c r="DM11" s="770"/>
      <c r="DN11" s="770"/>
      <c r="DO11" s="770"/>
      <c r="DP11" s="771"/>
      <c r="DQ11" s="769" t="s">
        <v>549</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812</v>
      </c>
      <c r="AG23" s="782"/>
      <c r="AH23" s="782"/>
      <c r="AI23" s="782"/>
      <c r="AJ23" s="785"/>
      <c r="AK23" s="786"/>
      <c r="AL23" s="787"/>
      <c r="AM23" s="787"/>
      <c r="AN23" s="787"/>
      <c r="AO23" s="787"/>
      <c r="AP23" s="782"/>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3642</v>
      </c>
      <c r="R28" s="811"/>
      <c r="S28" s="811"/>
      <c r="T28" s="811"/>
      <c r="U28" s="811"/>
      <c r="V28" s="811">
        <v>3438</v>
      </c>
      <c r="W28" s="811"/>
      <c r="X28" s="811"/>
      <c r="Y28" s="811"/>
      <c r="Z28" s="811"/>
      <c r="AA28" s="811">
        <v>204</v>
      </c>
      <c r="AB28" s="811"/>
      <c r="AC28" s="811"/>
      <c r="AD28" s="811"/>
      <c r="AE28" s="812"/>
      <c r="AF28" s="813">
        <v>204</v>
      </c>
      <c r="AG28" s="811"/>
      <c r="AH28" s="811"/>
      <c r="AI28" s="811"/>
      <c r="AJ28" s="814"/>
      <c r="AK28" s="815">
        <v>332</v>
      </c>
      <c r="AL28" s="806"/>
      <c r="AM28" s="806"/>
      <c r="AN28" s="806"/>
      <c r="AO28" s="806"/>
      <c r="AP28" s="806" t="s">
        <v>540</v>
      </c>
      <c r="AQ28" s="806"/>
      <c r="AR28" s="806"/>
      <c r="AS28" s="806"/>
      <c r="AT28" s="806"/>
      <c r="AU28" s="806" t="s">
        <v>540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382</v>
      </c>
      <c r="R29" s="747"/>
      <c r="S29" s="747"/>
      <c r="T29" s="747"/>
      <c r="U29" s="747"/>
      <c r="V29" s="747">
        <v>373</v>
      </c>
      <c r="W29" s="747"/>
      <c r="X29" s="747"/>
      <c r="Y29" s="747"/>
      <c r="Z29" s="747"/>
      <c r="AA29" s="747">
        <v>9</v>
      </c>
      <c r="AB29" s="747"/>
      <c r="AC29" s="747"/>
      <c r="AD29" s="747"/>
      <c r="AE29" s="748"/>
      <c r="AF29" s="749">
        <v>9</v>
      </c>
      <c r="AG29" s="750"/>
      <c r="AH29" s="750"/>
      <c r="AI29" s="750"/>
      <c r="AJ29" s="751"/>
      <c r="AK29" s="818">
        <v>113</v>
      </c>
      <c r="AL29" s="819"/>
      <c r="AM29" s="819"/>
      <c r="AN29" s="819"/>
      <c r="AO29" s="819"/>
      <c r="AP29" s="819" t="s">
        <v>547</v>
      </c>
      <c r="AQ29" s="819"/>
      <c r="AR29" s="819"/>
      <c r="AS29" s="819"/>
      <c r="AT29" s="819"/>
      <c r="AU29" s="819" t="s">
        <v>535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3535</v>
      </c>
      <c r="R30" s="747"/>
      <c r="S30" s="747"/>
      <c r="T30" s="747"/>
      <c r="U30" s="747"/>
      <c r="V30" s="747">
        <v>3512</v>
      </c>
      <c r="W30" s="747"/>
      <c r="X30" s="747"/>
      <c r="Y30" s="747"/>
      <c r="Z30" s="747"/>
      <c r="AA30" s="747">
        <v>23</v>
      </c>
      <c r="AB30" s="747"/>
      <c r="AC30" s="747"/>
      <c r="AD30" s="747"/>
      <c r="AE30" s="748"/>
      <c r="AF30" s="749">
        <v>23</v>
      </c>
      <c r="AG30" s="750"/>
      <c r="AH30" s="750"/>
      <c r="AI30" s="750"/>
      <c r="AJ30" s="751"/>
      <c r="AK30" s="818">
        <v>504</v>
      </c>
      <c r="AL30" s="819"/>
      <c r="AM30" s="819"/>
      <c r="AN30" s="819"/>
      <c r="AO30" s="819"/>
      <c r="AP30" s="819">
        <v>39</v>
      </c>
      <c r="AQ30" s="819"/>
      <c r="AR30" s="819"/>
      <c r="AS30" s="819"/>
      <c r="AT30" s="819"/>
      <c r="AU30" s="819">
        <v>6</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11</v>
      </c>
      <c r="R31" s="747"/>
      <c r="S31" s="747"/>
      <c r="T31" s="747"/>
      <c r="U31" s="747"/>
      <c r="V31" s="747">
        <v>725</v>
      </c>
      <c r="W31" s="747"/>
      <c r="X31" s="747"/>
      <c r="Y31" s="747"/>
      <c r="Z31" s="747"/>
      <c r="AA31" s="747">
        <v>714</v>
      </c>
      <c r="AB31" s="747"/>
      <c r="AC31" s="747"/>
      <c r="AD31" s="747"/>
      <c r="AE31" s="748"/>
      <c r="AF31" s="749">
        <v>714</v>
      </c>
      <c r="AG31" s="750"/>
      <c r="AH31" s="750"/>
      <c r="AI31" s="750"/>
      <c r="AJ31" s="751"/>
      <c r="AK31" s="818">
        <v>1</v>
      </c>
      <c r="AL31" s="819"/>
      <c r="AM31" s="819"/>
      <c r="AN31" s="819"/>
      <c r="AO31" s="819"/>
      <c r="AP31" s="819">
        <v>840</v>
      </c>
      <c r="AQ31" s="819"/>
      <c r="AR31" s="819"/>
      <c r="AS31" s="819"/>
      <c r="AT31" s="819"/>
      <c r="AU31" s="819">
        <v>4</v>
      </c>
      <c r="AV31" s="819"/>
      <c r="AW31" s="819"/>
      <c r="AX31" s="819"/>
      <c r="AY31" s="819"/>
      <c r="AZ31" s="820"/>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1378</v>
      </c>
      <c r="R32" s="747"/>
      <c r="S32" s="747"/>
      <c r="T32" s="747"/>
      <c r="U32" s="747"/>
      <c r="V32" s="747">
        <v>1379</v>
      </c>
      <c r="W32" s="747"/>
      <c r="X32" s="747"/>
      <c r="Y32" s="747"/>
      <c r="Z32" s="747"/>
      <c r="AA32" s="747">
        <v>1</v>
      </c>
      <c r="AB32" s="747"/>
      <c r="AC32" s="747"/>
      <c r="AD32" s="747"/>
      <c r="AE32" s="748"/>
      <c r="AF32" s="749">
        <v>1</v>
      </c>
      <c r="AG32" s="750"/>
      <c r="AH32" s="750"/>
      <c r="AI32" s="750"/>
      <c r="AJ32" s="751"/>
      <c r="AK32" s="818">
        <v>577</v>
      </c>
      <c r="AL32" s="819"/>
      <c r="AM32" s="819"/>
      <c r="AN32" s="819"/>
      <c r="AO32" s="819"/>
      <c r="AP32" s="819">
        <v>6275</v>
      </c>
      <c r="AQ32" s="819"/>
      <c r="AR32" s="819"/>
      <c r="AS32" s="819"/>
      <c r="AT32" s="819"/>
      <c r="AU32" s="819">
        <v>4599</v>
      </c>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1486</v>
      </c>
      <c r="R33" s="747"/>
      <c r="S33" s="747"/>
      <c r="T33" s="747"/>
      <c r="U33" s="747"/>
      <c r="V33" s="747">
        <v>1487</v>
      </c>
      <c r="W33" s="747"/>
      <c r="X33" s="747"/>
      <c r="Y33" s="747"/>
      <c r="Z33" s="747"/>
      <c r="AA33" s="747">
        <v>1</v>
      </c>
      <c r="AB33" s="747"/>
      <c r="AC33" s="747"/>
      <c r="AD33" s="747"/>
      <c r="AE33" s="748"/>
      <c r="AF33" s="749">
        <v>1</v>
      </c>
      <c r="AG33" s="750"/>
      <c r="AH33" s="750"/>
      <c r="AI33" s="750"/>
      <c r="AJ33" s="751"/>
      <c r="AK33" s="818">
        <v>872</v>
      </c>
      <c r="AL33" s="819"/>
      <c r="AM33" s="819"/>
      <c r="AN33" s="819"/>
      <c r="AO33" s="819"/>
      <c r="AP33" s="819">
        <v>11008</v>
      </c>
      <c r="AQ33" s="819"/>
      <c r="AR33" s="819"/>
      <c r="AS33" s="819"/>
      <c r="AT33" s="819"/>
      <c r="AU33" s="819">
        <v>9401</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9438</v>
      </c>
      <c r="R34" s="747"/>
      <c r="S34" s="747"/>
      <c r="T34" s="747"/>
      <c r="U34" s="747"/>
      <c r="V34" s="747">
        <v>9438</v>
      </c>
      <c r="W34" s="747"/>
      <c r="X34" s="747"/>
      <c r="Y34" s="747"/>
      <c r="Z34" s="747"/>
      <c r="AA34" s="747" t="s">
        <v>535</v>
      </c>
      <c r="AB34" s="747"/>
      <c r="AC34" s="747"/>
      <c r="AD34" s="747"/>
      <c r="AE34" s="748"/>
      <c r="AF34" s="749" t="s">
        <v>113</v>
      </c>
      <c r="AG34" s="750"/>
      <c r="AH34" s="750"/>
      <c r="AI34" s="750"/>
      <c r="AJ34" s="751"/>
      <c r="AK34" s="818">
        <v>9</v>
      </c>
      <c r="AL34" s="819"/>
      <c r="AM34" s="819"/>
      <c r="AN34" s="819"/>
      <c r="AO34" s="819"/>
      <c r="AP34" s="819" t="s">
        <v>535</v>
      </c>
      <c r="AQ34" s="819"/>
      <c r="AR34" s="819"/>
      <c r="AS34" s="819"/>
      <c r="AT34" s="819"/>
      <c r="AU34" s="819" t="s">
        <v>535</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951</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16951</v>
      </c>
      <c r="R68" s="854"/>
      <c r="S68" s="854"/>
      <c r="T68" s="854"/>
      <c r="U68" s="854"/>
      <c r="V68" s="854">
        <v>15098</v>
      </c>
      <c r="W68" s="854"/>
      <c r="X68" s="854"/>
      <c r="Y68" s="854"/>
      <c r="Z68" s="854"/>
      <c r="AA68" s="854">
        <v>1853</v>
      </c>
      <c r="AB68" s="854"/>
      <c r="AC68" s="854"/>
      <c r="AD68" s="854"/>
      <c r="AE68" s="854"/>
      <c r="AF68" s="854">
        <v>1853</v>
      </c>
      <c r="AG68" s="854"/>
      <c r="AH68" s="854"/>
      <c r="AI68" s="854"/>
      <c r="AJ68" s="854"/>
      <c r="AK68" s="854" t="s">
        <v>540</v>
      </c>
      <c r="AL68" s="854"/>
      <c r="AM68" s="854"/>
      <c r="AN68" s="854"/>
      <c r="AO68" s="854"/>
      <c r="AP68" s="854" t="s">
        <v>541</v>
      </c>
      <c r="AQ68" s="854"/>
      <c r="AR68" s="854"/>
      <c r="AS68" s="854"/>
      <c r="AT68" s="854"/>
      <c r="AU68" s="854" t="s">
        <v>540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17</v>
      </c>
      <c r="R69" s="865"/>
      <c r="S69" s="865"/>
      <c r="T69" s="865"/>
      <c r="U69" s="818"/>
      <c r="V69" s="866">
        <v>16</v>
      </c>
      <c r="W69" s="865"/>
      <c r="X69" s="865"/>
      <c r="Y69" s="865"/>
      <c r="Z69" s="818"/>
      <c r="AA69" s="866">
        <v>1</v>
      </c>
      <c r="AB69" s="865"/>
      <c r="AC69" s="865"/>
      <c r="AD69" s="865"/>
      <c r="AE69" s="818"/>
      <c r="AF69" s="866">
        <v>1</v>
      </c>
      <c r="AG69" s="865"/>
      <c r="AH69" s="865"/>
      <c r="AI69" s="865"/>
      <c r="AJ69" s="818"/>
      <c r="AK69" s="866">
        <v>8</v>
      </c>
      <c r="AL69" s="865"/>
      <c r="AM69" s="865"/>
      <c r="AN69" s="865"/>
      <c r="AO69" s="818"/>
      <c r="AP69" s="866" t="s">
        <v>534</v>
      </c>
      <c r="AQ69" s="865"/>
      <c r="AR69" s="865"/>
      <c r="AS69" s="865"/>
      <c r="AT69" s="818"/>
      <c r="AU69" s="866" t="s">
        <v>534</v>
      </c>
      <c r="AV69" s="865"/>
      <c r="AW69" s="865"/>
      <c r="AX69" s="865"/>
      <c r="AY69" s="818"/>
      <c r="AZ69" s="867"/>
      <c r="BA69" s="867"/>
      <c r="BB69" s="867"/>
      <c r="BC69" s="867"/>
      <c r="BD69" s="868"/>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4005</v>
      </c>
      <c r="R70" s="865"/>
      <c r="S70" s="865"/>
      <c r="T70" s="865"/>
      <c r="U70" s="818"/>
      <c r="V70" s="866">
        <v>3884</v>
      </c>
      <c r="W70" s="865"/>
      <c r="X70" s="865"/>
      <c r="Y70" s="865"/>
      <c r="Z70" s="818"/>
      <c r="AA70" s="866">
        <v>121</v>
      </c>
      <c r="AB70" s="865"/>
      <c r="AC70" s="865"/>
      <c r="AD70" s="865"/>
      <c r="AE70" s="818"/>
      <c r="AF70" s="866">
        <v>121</v>
      </c>
      <c r="AG70" s="865"/>
      <c r="AH70" s="865"/>
      <c r="AI70" s="865"/>
      <c r="AJ70" s="818"/>
      <c r="AK70" s="866">
        <v>165</v>
      </c>
      <c r="AL70" s="865"/>
      <c r="AM70" s="865"/>
      <c r="AN70" s="865"/>
      <c r="AO70" s="818"/>
      <c r="AP70" s="866" t="s">
        <v>480</v>
      </c>
      <c r="AQ70" s="865"/>
      <c r="AR70" s="865"/>
      <c r="AS70" s="865"/>
      <c r="AT70" s="818"/>
      <c r="AU70" s="866" t="s">
        <v>480</v>
      </c>
      <c r="AV70" s="865"/>
      <c r="AW70" s="865"/>
      <c r="AX70" s="865"/>
      <c r="AY70" s="818"/>
      <c r="AZ70" s="867"/>
      <c r="BA70" s="867"/>
      <c r="BB70" s="867"/>
      <c r="BC70" s="867"/>
      <c r="BD70" s="868"/>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665317</v>
      </c>
      <c r="R71" s="865"/>
      <c r="S71" s="865"/>
      <c r="T71" s="865"/>
      <c r="U71" s="818"/>
      <c r="V71" s="866">
        <v>642459</v>
      </c>
      <c r="W71" s="865"/>
      <c r="X71" s="865"/>
      <c r="Y71" s="865"/>
      <c r="Z71" s="818"/>
      <c r="AA71" s="866">
        <v>22858</v>
      </c>
      <c r="AB71" s="865"/>
      <c r="AC71" s="865"/>
      <c r="AD71" s="865"/>
      <c r="AE71" s="818"/>
      <c r="AF71" s="866">
        <v>22858</v>
      </c>
      <c r="AG71" s="865"/>
      <c r="AH71" s="865"/>
      <c r="AI71" s="865"/>
      <c r="AJ71" s="818"/>
      <c r="AK71" s="866">
        <v>8586</v>
      </c>
      <c r="AL71" s="865"/>
      <c r="AM71" s="865"/>
      <c r="AN71" s="865"/>
      <c r="AO71" s="818"/>
      <c r="AP71" s="866" t="s">
        <v>480</v>
      </c>
      <c r="AQ71" s="865"/>
      <c r="AR71" s="865"/>
      <c r="AS71" s="865"/>
      <c r="AT71" s="818"/>
      <c r="AU71" s="866" t="s">
        <v>480</v>
      </c>
      <c r="AV71" s="865"/>
      <c r="AW71" s="865"/>
      <c r="AX71" s="865"/>
      <c r="AY71" s="818"/>
      <c r="AZ71" s="867"/>
      <c r="BA71" s="867"/>
      <c r="BB71" s="867"/>
      <c r="BC71" s="867"/>
      <c r="BD71" s="868"/>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161</v>
      </c>
      <c r="R72" s="865"/>
      <c r="S72" s="865"/>
      <c r="T72" s="865"/>
      <c r="U72" s="818"/>
      <c r="V72" s="866">
        <v>151</v>
      </c>
      <c r="W72" s="865"/>
      <c r="X72" s="865"/>
      <c r="Y72" s="865"/>
      <c r="Z72" s="818"/>
      <c r="AA72" s="866">
        <v>9</v>
      </c>
      <c r="AB72" s="865"/>
      <c r="AC72" s="865"/>
      <c r="AD72" s="865"/>
      <c r="AE72" s="818"/>
      <c r="AF72" s="866">
        <v>9</v>
      </c>
      <c r="AG72" s="865"/>
      <c r="AH72" s="865"/>
      <c r="AI72" s="865"/>
      <c r="AJ72" s="818"/>
      <c r="AK72" s="866" t="s">
        <v>480</v>
      </c>
      <c r="AL72" s="865"/>
      <c r="AM72" s="865"/>
      <c r="AN72" s="865"/>
      <c r="AO72" s="818"/>
      <c r="AP72" s="866" t="s">
        <v>480</v>
      </c>
      <c r="AQ72" s="865"/>
      <c r="AR72" s="865"/>
      <c r="AS72" s="865"/>
      <c r="AT72" s="818"/>
      <c r="AU72" s="866" t="s">
        <v>480</v>
      </c>
      <c r="AV72" s="865"/>
      <c r="AW72" s="865"/>
      <c r="AX72" s="865"/>
      <c r="AY72" s="818"/>
      <c r="AZ72" s="867"/>
      <c r="BA72" s="867"/>
      <c r="BB72" s="867"/>
      <c r="BC72" s="867"/>
      <c r="BD72" s="868"/>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4">
        <v>1</v>
      </c>
      <c r="R73" s="865"/>
      <c r="S73" s="865"/>
      <c r="T73" s="865"/>
      <c r="U73" s="818"/>
      <c r="V73" s="866">
        <v>1</v>
      </c>
      <c r="W73" s="865"/>
      <c r="X73" s="865"/>
      <c r="Y73" s="865"/>
      <c r="Z73" s="818"/>
      <c r="AA73" s="866" t="s">
        <v>480</v>
      </c>
      <c r="AB73" s="865"/>
      <c r="AC73" s="865"/>
      <c r="AD73" s="865"/>
      <c r="AE73" s="818"/>
      <c r="AF73" s="866" t="s">
        <v>480</v>
      </c>
      <c r="AG73" s="865"/>
      <c r="AH73" s="865"/>
      <c r="AI73" s="865"/>
      <c r="AJ73" s="818"/>
      <c r="AK73" s="866" t="s">
        <v>480</v>
      </c>
      <c r="AL73" s="865"/>
      <c r="AM73" s="865"/>
      <c r="AN73" s="865"/>
      <c r="AO73" s="818"/>
      <c r="AP73" s="866" t="s">
        <v>480</v>
      </c>
      <c r="AQ73" s="865"/>
      <c r="AR73" s="865"/>
      <c r="AS73" s="865"/>
      <c r="AT73" s="818"/>
      <c r="AU73" s="866" t="s">
        <v>480</v>
      </c>
      <c r="AV73" s="865"/>
      <c r="AW73" s="865"/>
      <c r="AX73" s="865"/>
      <c r="AY73" s="818"/>
      <c r="AZ73" s="867"/>
      <c r="BA73" s="867"/>
      <c r="BB73" s="867"/>
      <c r="BC73" s="867"/>
      <c r="BD73" s="868"/>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544</v>
      </c>
      <c r="C74" s="862"/>
      <c r="D74" s="862"/>
      <c r="E74" s="862"/>
      <c r="F74" s="862"/>
      <c r="G74" s="862"/>
      <c r="H74" s="862"/>
      <c r="I74" s="862"/>
      <c r="J74" s="862"/>
      <c r="K74" s="862"/>
      <c r="L74" s="862"/>
      <c r="M74" s="862"/>
      <c r="N74" s="862"/>
      <c r="O74" s="862"/>
      <c r="P74" s="863"/>
      <c r="Q74" s="864">
        <v>2177</v>
      </c>
      <c r="R74" s="865"/>
      <c r="S74" s="865"/>
      <c r="T74" s="865"/>
      <c r="U74" s="818"/>
      <c r="V74" s="866">
        <v>2141</v>
      </c>
      <c r="W74" s="865"/>
      <c r="X74" s="865"/>
      <c r="Y74" s="865"/>
      <c r="Z74" s="818"/>
      <c r="AA74" s="866">
        <v>36</v>
      </c>
      <c r="AB74" s="865"/>
      <c r="AC74" s="865"/>
      <c r="AD74" s="865"/>
      <c r="AE74" s="818"/>
      <c r="AF74" s="866">
        <v>36</v>
      </c>
      <c r="AG74" s="865"/>
      <c r="AH74" s="865"/>
      <c r="AI74" s="865"/>
      <c r="AJ74" s="818"/>
      <c r="AK74" s="866" t="s">
        <v>480</v>
      </c>
      <c r="AL74" s="865"/>
      <c r="AM74" s="865"/>
      <c r="AN74" s="865"/>
      <c r="AO74" s="818"/>
      <c r="AP74" s="866">
        <v>306</v>
      </c>
      <c r="AQ74" s="865"/>
      <c r="AR74" s="865"/>
      <c r="AS74" s="865"/>
      <c r="AT74" s="818"/>
      <c r="AU74" s="866">
        <v>141</v>
      </c>
      <c r="AV74" s="865"/>
      <c r="AW74" s="865"/>
      <c r="AX74" s="865"/>
      <c r="AY74" s="818"/>
      <c r="AZ74" s="867"/>
      <c r="BA74" s="867"/>
      <c r="BB74" s="867"/>
      <c r="BC74" s="867"/>
      <c r="BD74" s="868"/>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545</v>
      </c>
      <c r="C75" s="862"/>
      <c r="D75" s="862"/>
      <c r="E75" s="862"/>
      <c r="F75" s="862"/>
      <c r="G75" s="862"/>
      <c r="H75" s="862"/>
      <c r="I75" s="862"/>
      <c r="J75" s="862"/>
      <c r="K75" s="862"/>
      <c r="L75" s="862"/>
      <c r="M75" s="862"/>
      <c r="N75" s="862"/>
      <c r="O75" s="862"/>
      <c r="P75" s="863"/>
      <c r="Q75" s="864">
        <v>151</v>
      </c>
      <c r="R75" s="865"/>
      <c r="S75" s="865"/>
      <c r="T75" s="865"/>
      <c r="U75" s="818"/>
      <c r="V75" s="866">
        <v>150</v>
      </c>
      <c r="W75" s="865"/>
      <c r="X75" s="865"/>
      <c r="Y75" s="865"/>
      <c r="Z75" s="818"/>
      <c r="AA75" s="866">
        <v>1</v>
      </c>
      <c r="AB75" s="865"/>
      <c r="AC75" s="865"/>
      <c r="AD75" s="865"/>
      <c r="AE75" s="818"/>
      <c r="AF75" s="866">
        <v>1</v>
      </c>
      <c r="AG75" s="865"/>
      <c r="AH75" s="865"/>
      <c r="AI75" s="865"/>
      <c r="AJ75" s="818"/>
      <c r="AK75" s="866">
        <v>49</v>
      </c>
      <c r="AL75" s="865"/>
      <c r="AM75" s="865"/>
      <c r="AN75" s="865"/>
      <c r="AO75" s="818"/>
      <c r="AP75" s="866" t="s">
        <v>480</v>
      </c>
      <c r="AQ75" s="865"/>
      <c r="AR75" s="865"/>
      <c r="AS75" s="865"/>
      <c r="AT75" s="818"/>
      <c r="AU75" s="866" t="s">
        <v>480</v>
      </c>
      <c r="AV75" s="865"/>
      <c r="AW75" s="865"/>
      <c r="AX75" s="865"/>
      <c r="AY75" s="818"/>
      <c r="AZ75" s="867"/>
      <c r="BA75" s="867"/>
      <c r="BB75" s="867"/>
      <c r="BC75" s="867"/>
      <c r="BD75" s="868"/>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546</v>
      </c>
      <c r="C76" s="862"/>
      <c r="D76" s="862"/>
      <c r="E76" s="862"/>
      <c r="F76" s="862"/>
      <c r="G76" s="862"/>
      <c r="H76" s="862"/>
      <c r="I76" s="862"/>
      <c r="J76" s="862"/>
      <c r="K76" s="862"/>
      <c r="L76" s="862"/>
      <c r="M76" s="862"/>
      <c r="N76" s="862"/>
      <c r="O76" s="862"/>
      <c r="P76" s="863"/>
      <c r="Q76" s="864">
        <v>5504</v>
      </c>
      <c r="R76" s="865"/>
      <c r="S76" s="865"/>
      <c r="T76" s="865"/>
      <c r="U76" s="818"/>
      <c r="V76" s="866">
        <v>1801</v>
      </c>
      <c r="W76" s="865"/>
      <c r="X76" s="865"/>
      <c r="Y76" s="865"/>
      <c r="Z76" s="818"/>
      <c r="AA76" s="866">
        <v>3703</v>
      </c>
      <c r="AB76" s="865"/>
      <c r="AC76" s="865"/>
      <c r="AD76" s="865"/>
      <c r="AE76" s="818"/>
      <c r="AF76" s="866">
        <v>3703</v>
      </c>
      <c r="AG76" s="865"/>
      <c r="AH76" s="865"/>
      <c r="AI76" s="865"/>
      <c r="AJ76" s="818"/>
      <c r="AK76" s="866" t="s">
        <v>480</v>
      </c>
      <c r="AL76" s="865"/>
      <c r="AM76" s="865"/>
      <c r="AN76" s="865"/>
      <c r="AO76" s="818"/>
      <c r="AP76" s="866">
        <v>8801</v>
      </c>
      <c r="AQ76" s="865"/>
      <c r="AR76" s="865"/>
      <c r="AS76" s="865"/>
      <c r="AT76" s="818"/>
      <c r="AU76" s="866">
        <v>5298</v>
      </c>
      <c r="AV76" s="865"/>
      <c r="AW76" s="865"/>
      <c r="AX76" s="865"/>
      <c r="AY76" s="818"/>
      <c r="AZ76" s="867"/>
      <c r="BA76" s="867"/>
      <c r="BB76" s="867"/>
      <c r="BC76" s="867"/>
      <c r="BD76" s="868"/>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4"/>
      <c r="R77" s="865"/>
      <c r="S77" s="865"/>
      <c r="T77" s="865"/>
      <c r="U77" s="818"/>
      <c r="V77" s="866"/>
      <c r="W77" s="865"/>
      <c r="X77" s="865"/>
      <c r="Y77" s="865"/>
      <c r="Z77" s="818"/>
      <c r="AA77" s="866"/>
      <c r="AB77" s="865"/>
      <c r="AC77" s="865"/>
      <c r="AD77" s="865"/>
      <c r="AE77" s="818"/>
      <c r="AF77" s="866"/>
      <c r="AG77" s="865"/>
      <c r="AH77" s="865"/>
      <c r="AI77" s="865"/>
      <c r="AJ77" s="818"/>
      <c r="AK77" s="866"/>
      <c r="AL77" s="865"/>
      <c r="AM77" s="865"/>
      <c r="AN77" s="865"/>
      <c r="AO77" s="818"/>
      <c r="AP77" s="866"/>
      <c r="AQ77" s="865"/>
      <c r="AR77" s="865"/>
      <c r="AS77" s="865"/>
      <c r="AT77" s="818"/>
      <c r="AU77" s="866"/>
      <c r="AV77" s="865"/>
      <c r="AW77" s="865"/>
      <c r="AX77" s="865"/>
      <c r="AY77" s="818"/>
      <c r="AZ77" s="867"/>
      <c r="BA77" s="867"/>
      <c r="BB77" s="867"/>
      <c r="BC77" s="867"/>
      <c r="BD77" s="868"/>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9"/>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9"/>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9"/>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9"/>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9"/>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9"/>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9"/>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205</v>
      </c>
      <c r="CS102" s="838"/>
      <c r="CT102" s="838"/>
      <c r="CU102" s="838"/>
      <c r="CV102" s="881"/>
      <c r="CW102" s="880" t="s">
        <v>555</v>
      </c>
      <c r="CX102" s="838"/>
      <c r="CY102" s="838"/>
      <c r="CZ102" s="838"/>
      <c r="DA102" s="881"/>
      <c r="DB102" s="880" t="s">
        <v>556</v>
      </c>
      <c r="DC102" s="838"/>
      <c r="DD102" s="838"/>
      <c r="DE102" s="838"/>
      <c r="DF102" s="881"/>
      <c r="DG102" s="880" t="s">
        <v>555</v>
      </c>
      <c r="DH102" s="838"/>
      <c r="DI102" s="838"/>
      <c r="DJ102" s="838"/>
      <c r="DK102" s="881"/>
      <c r="DL102" s="880" t="s">
        <v>555</v>
      </c>
      <c r="DM102" s="838"/>
      <c r="DN102" s="838"/>
      <c r="DO102" s="838"/>
      <c r="DP102" s="881"/>
      <c r="DQ102" s="880" t="s">
        <v>556</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287</v>
      </c>
      <c r="AG109" s="883"/>
      <c r="AH109" s="883"/>
      <c r="AI109" s="883"/>
      <c r="AJ109" s="884"/>
      <c r="AK109" s="882" t="s">
        <v>286</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287</v>
      </c>
      <c r="BW109" s="883"/>
      <c r="BX109" s="883"/>
      <c r="BY109" s="883"/>
      <c r="BZ109" s="884"/>
      <c r="CA109" s="882" t="s">
        <v>286</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287</v>
      </c>
      <c r="DM109" s="883"/>
      <c r="DN109" s="883"/>
      <c r="DO109" s="883"/>
      <c r="DP109" s="884"/>
      <c r="DQ109" s="882" t="s">
        <v>286</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3205699</v>
      </c>
      <c r="AB110" s="890"/>
      <c r="AC110" s="890"/>
      <c r="AD110" s="890"/>
      <c r="AE110" s="891"/>
      <c r="AF110" s="892">
        <v>3049089</v>
      </c>
      <c r="AG110" s="890"/>
      <c r="AH110" s="890"/>
      <c r="AI110" s="890"/>
      <c r="AJ110" s="891"/>
      <c r="AK110" s="892">
        <v>2972856</v>
      </c>
      <c r="AL110" s="890"/>
      <c r="AM110" s="890"/>
      <c r="AN110" s="890"/>
      <c r="AO110" s="891"/>
      <c r="AP110" s="893">
        <v>31.6</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26472853</v>
      </c>
      <c r="BR110" s="927"/>
      <c r="BS110" s="927"/>
      <c r="BT110" s="927"/>
      <c r="BU110" s="927"/>
      <c r="BV110" s="927">
        <v>24536134</v>
      </c>
      <c r="BW110" s="927"/>
      <c r="BX110" s="927"/>
      <c r="BY110" s="927"/>
      <c r="BZ110" s="927"/>
      <c r="CA110" s="927">
        <v>22104686</v>
      </c>
      <c r="CB110" s="927"/>
      <c r="CC110" s="927"/>
      <c r="CD110" s="927"/>
      <c r="CE110" s="927"/>
      <c r="CF110" s="941">
        <v>234.9</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60236</v>
      </c>
      <c r="DH110" s="927"/>
      <c r="DI110" s="927"/>
      <c r="DJ110" s="927"/>
      <c r="DK110" s="927"/>
      <c r="DL110" s="927">
        <v>53326</v>
      </c>
      <c r="DM110" s="927"/>
      <c r="DN110" s="927"/>
      <c r="DO110" s="927"/>
      <c r="DP110" s="927"/>
      <c r="DQ110" s="927">
        <v>46416</v>
      </c>
      <c r="DR110" s="927"/>
      <c r="DS110" s="927"/>
      <c r="DT110" s="927"/>
      <c r="DU110" s="927"/>
      <c r="DV110" s="928">
        <v>0.5</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291580</v>
      </c>
      <c r="BR111" s="920"/>
      <c r="BS111" s="920"/>
      <c r="BT111" s="920"/>
      <c r="BU111" s="920"/>
      <c r="BV111" s="920">
        <v>251221</v>
      </c>
      <c r="BW111" s="920"/>
      <c r="BX111" s="920"/>
      <c r="BY111" s="920"/>
      <c r="BZ111" s="920"/>
      <c r="CA111" s="920">
        <v>205449</v>
      </c>
      <c r="CB111" s="920"/>
      <c r="CC111" s="920"/>
      <c r="CD111" s="920"/>
      <c r="CE111" s="920"/>
      <c r="CF111" s="914">
        <v>2.2000000000000002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3333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14825554</v>
      </c>
      <c r="BR112" s="920"/>
      <c r="BS112" s="920"/>
      <c r="BT112" s="920"/>
      <c r="BU112" s="920"/>
      <c r="BV112" s="920">
        <v>14547147</v>
      </c>
      <c r="BW112" s="920"/>
      <c r="BX112" s="920"/>
      <c r="BY112" s="920"/>
      <c r="BZ112" s="920"/>
      <c r="CA112" s="920">
        <v>14010244</v>
      </c>
      <c r="CB112" s="920"/>
      <c r="CC112" s="920"/>
      <c r="CD112" s="920"/>
      <c r="CE112" s="920"/>
      <c r="CF112" s="914">
        <v>148.9</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1523435</v>
      </c>
      <c r="AB113" s="934"/>
      <c r="AC113" s="934"/>
      <c r="AD113" s="934"/>
      <c r="AE113" s="935"/>
      <c r="AF113" s="936">
        <v>1421777</v>
      </c>
      <c r="AG113" s="934"/>
      <c r="AH113" s="934"/>
      <c r="AI113" s="934"/>
      <c r="AJ113" s="935"/>
      <c r="AK113" s="936">
        <v>1324800</v>
      </c>
      <c r="AL113" s="934"/>
      <c r="AM113" s="934"/>
      <c r="AN113" s="934"/>
      <c r="AO113" s="935"/>
      <c r="AP113" s="937">
        <v>14.1</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5805405</v>
      </c>
      <c r="BR113" s="920"/>
      <c r="BS113" s="920"/>
      <c r="BT113" s="920"/>
      <c r="BU113" s="920"/>
      <c r="BV113" s="920">
        <v>5528399</v>
      </c>
      <c r="BW113" s="920"/>
      <c r="BX113" s="920"/>
      <c r="BY113" s="920"/>
      <c r="BZ113" s="920"/>
      <c r="CA113" s="920">
        <v>5439509</v>
      </c>
      <c r="CB113" s="920"/>
      <c r="CC113" s="920"/>
      <c r="CD113" s="920"/>
      <c r="CE113" s="920"/>
      <c r="CF113" s="914">
        <v>57.8</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545349</v>
      </c>
      <c r="AB114" s="959"/>
      <c r="AC114" s="959"/>
      <c r="AD114" s="959"/>
      <c r="AE114" s="960"/>
      <c r="AF114" s="961">
        <v>481584</v>
      </c>
      <c r="AG114" s="959"/>
      <c r="AH114" s="959"/>
      <c r="AI114" s="959"/>
      <c r="AJ114" s="960"/>
      <c r="AK114" s="961">
        <v>528758</v>
      </c>
      <c r="AL114" s="959"/>
      <c r="AM114" s="959"/>
      <c r="AN114" s="959"/>
      <c r="AO114" s="960"/>
      <c r="AP114" s="962">
        <v>5.6</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3543872</v>
      </c>
      <c r="BR114" s="920"/>
      <c r="BS114" s="920"/>
      <c r="BT114" s="920"/>
      <c r="BU114" s="920"/>
      <c r="BV114" s="920">
        <v>3532119</v>
      </c>
      <c r="BW114" s="920"/>
      <c r="BX114" s="920"/>
      <c r="BY114" s="920"/>
      <c r="BZ114" s="920"/>
      <c r="CA114" s="920">
        <v>3298617</v>
      </c>
      <c r="CB114" s="920"/>
      <c r="CC114" s="920"/>
      <c r="CD114" s="920"/>
      <c r="CE114" s="920"/>
      <c r="CF114" s="914">
        <v>35</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8707</v>
      </c>
      <c r="AB115" s="934"/>
      <c r="AC115" s="934"/>
      <c r="AD115" s="934"/>
      <c r="AE115" s="935"/>
      <c r="AF115" s="936">
        <v>7405</v>
      </c>
      <c r="AG115" s="934"/>
      <c r="AH115" s="934"/>
      <c r="AI115" s="934"/>
      <c r="AJ115" s="935"/>
      <c r="AK115" s="936">
        <v>6910</v>
      </c>
      <c r="AL115" s="934"/>
      <c r="AM115" s="934"/>
      <c r="AN115" s="934"/>
      <c r="AO115" s="935"/>
      <c r="AP115" s="937">
        <v>0.1</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5286523</v>
      </c>
      <c r="AB117" s="966"/>
      <c r="AC117" s="966"/>
      <c r="AD117" s="966"/>
      <c r="AE117" s="967"/>
      <c r="AF117" s="965">
        <v>4959855</v>
      </c>
      <c r="AG117" s="966"/>
      <c r="AH117" s="966"/>
      <c r="AI117" s="966"/>
      <c r="AJ117" s="967"/>
      <c r="AK117" s="965">
        <v>4833324</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287</v>
      </c>
      <c r="AG118" s="883"/>
      <c r="AH118" s="883"/>
      <c r="AI118" s="883"/>
      <c r="AJ118" s="884"/>
      <c r="AK118" s="882" t="s">
        <v>286</v>
      </c>
      <c r="AL118" s="883"/>
      <c r="AM118" s="883"/>
      <c r="AN118" s="883"/>
      <c r="AO118" s="884"/>
      <c r="AP118" s="990" t="s">
        <v>405</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433</v>
      </c>
      <c r="BP118" s="994"/>
      <c r="BQ118" s="985">
        <v>50939264</v>
      </c>
      <c r="BR118" s="986"/>
      <c r="BS118" s="986"/>
      <c r="BT118" s="986"/>
      <c r="BU118" s="986"/>
      <c r="BV118" s="986">
        <v>48395020</v>
      </c>
      <c r="BW118" s="986"/>
      <c r="BX118" s="986"/>
      <c r="BY118" s="986"/>
      <c r="BZ118" s="986"/>
      <c r="CA118" s="986">
        <v>45058505</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6910</v>
      </c>
      <c r="AB119" s="890"/>
      <c r="AC119" s="890"/>
      <c r="AD119" s="890"/>
      <c r="AE119" s="891"/>
      <c r="AF119" s="892">
        <v>6910</v>
      </c>
      <c r="AG119" s="890"/>
      <c r="AH119" s="890"/>
      <c r="AI119" s="890"/>
      <c r="AJ119" s="891"/>
      <c r="AK119" s="892">
        <v>6910</v>
      </c>
      <c r="AL119" s="890"/>
      <c r="AM119" s="890"/>
      <c r="AN119" s="890"/>
      <c r="AO119" s="891"/>
      <c r="AP119" s="893">
        <v>0.1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6648634</v>
      </c>
      <c r="BR119" s="927"/>
      <c r="BS119" s="927"/>
      <c r="BT119" s="927"/>
      <c r="BU119" s="927"/>
      <c r="BV119" s="927">
        <v>7700005</v>
      </c>
      <c r="BW119" s="927"/>
      <c r="BX119" s="927"/>
      <c r="BY119" s="927"/>
      <c r="BZ119" s="927"/>
      <c r="CA119" s="927">
        <v>8283664</v>
      </c>
      <c r="CB119" s="927"/>
      <c r="CC119" s="927"/>
      <c r="CD119" s="927"/>
      <c r="CE119" s="927"/>
      <c r="CF119" s="941">
        <v>88</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231344</v>
      </c>
      <c r="DH119" s="998"/>
      <c r="DI119" s="998"/>
      <c r="DJ119" s="998"/>
      <c r="DK119" s="999"/>
      <c r="DL119" s="1000">
        <v>197895</v>
      </c>
      <c r="DM119" s="998"/>
      <c r="DN119" s="998"/>
      <c r="DO119" s="998"/>
      <c r="DP119" s="999"/>
      <c r="DQ119" s="1000">
        <v>159033</v>
      </c>
      <c r="DR119" s="998"/>
      <c r="DS119" s="998"/>
      <c r="DT119" s="998"/>
      <c r="DU119" s="999"/>
      <c r="DV119" s="1001">
        <v>1.7</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380125</v>
      </c>
      <c r="BR120" s="920"/>
      <c r="BS120" s="920"/>
      <c r="BT120" s="920"/>
      <c r="BU120" s="920"/>
      <c r="BV120" s="920">
        <v>408364</v>
      </c>
      <c r="BW120" s="920"/>
      <c r="BX120" s="920"/>
      <c r="BY120" s="920"/>
      <c r="BZ120" s="920"/>
      <c r="CA120" s="920">
        <v>366600</v>
      </c>
      <c r="CB120" s="920"/>
      <c r="CC120" s="920"/>
      <c r="CD120" s="920"/>
      <c r="CE120" s="920"/>
      <c r="CF120" s="914">
        <v>3.9</v>
      </c>
      <c r="CG120" s="915"/>
      <c r="CH120" s="915"/>
      <c r="CI120" s="915"/>
      <c r="CJ120" s="915"/>
      <c r="CK120" s="1013" t="s">
        <v>439</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9972887</v>
      </c>
      <c r="DH120" s="927"/>
      <c r="DI120" s="927"/>
      <c r="DJ120" s="927"/>
      <c r="DK120" s="927"/>
      <c r="DL120" s="927">
        <v>9761265</v>
      </c>
      <c r="DM120" s="927"/>
      <c r="DN120" s="927"/>
      <c r="DO120" s="927"/>
      <c r="DP120" s="927"/>
      <c r="DQ120" s="927">
        <v>9401140</v>
      </c>
      <c r="DR120" s="927"/>
      <c r="DS120" s="927"/>
      <c r="DT120" s="927"/>
      <c r="DU120" s="927"/>
      <c r="DV120" s="928">
        <v>99.9</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35047955</v>
      </c>
      <c r="BR121" s="986"/>
      <c r="BS121" s="986"/>
      <c r="BT121" s="986"/>
      <c r="BU121" s="986"/>
      <c r="BV121" s="986">
        <v>33221360</v>
      </c>
      <c r="BW121" s="986"/>
      <c r="BX121" s="986"/>
      <c r="BY121" s="986"/>
      <c r="BZ121" s="986"/>
      <c r="CA121" s="986">
        <v>31933962</v>
      </c>
      <c r="CB121" s="986"/>
      <c r="CC121" s="986"/>
      <c r="CD121" s="986"/>
      <c r="CE121" s="986"/>
      <c r="CF121" s="1024">
        <v>339.3</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4808731</v>
      </c>
      <c r="DH121" s="920"/>
      <c r="DI121" s="920"/>
      <c r="DJ121" s="920"/>
      <c r="DK121" s="920"/>
      <c r="DL121" s="920">
        <v>4759766</v>
      </c>
      <c r="DM121" s="920"/>
      <c r="DN121" s="920"/>
      <c r="DO121" s="920"/>
      <c r="DP121" s="920"/>
      <c r="DQ121" s="920">
        <v>4599327</v>
      </c>
      <c r="DR121" s="920"/>
      <c r="DS121" s="920"/>
      <c r="DT121" s="920"/>
      <c r="DU121" s="920"/>
      <c r="DV121" s="921">
        <v>48.9</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42076714</v>
      </c>
      <c r="BR122" s="1035"/>
      <c r="BS122" s="1035"/>
      <c r="BT122" s="1035"/>
      <c r="BU122" s="1035"/>
      <c r="BV122" s="1035">
        <v>41329729</v>
      </c>
      <c r="BW122" s="1035"/>
      <c r="BX122" s="1035"/>
      <c r="BY122" s="1035"/>
      <c r="BZ122" s="1035"/>
      <c r="CA122" s="1035">
        <v>40584226</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v>4698</v>
      </c>
      <c r="DH122" s="920"/>
      <c r="DI122" s="920"/>
      <c r="DJ122" s="920"/>
      <c r="DK122" s="920"/>
      <c r="DL122" s="920">
        <v>4394</v>
      </c>
      <c r="DM122" s="920"/>
      <c r="DN122" s="920"/>
      <c r="DO122" s="920"/>
      <c r="DP122" s="920"/>
      <c r="DQ122" s="920">
        <v>4200</v>
      </c>
      <c r="DR122" s="920"/>
      <c r="DS122" s="920"/>
      <c r="DT122" s="920"/>
      <c r="DU122" s="920"/>
      <c r="DV122" s="921">
        <v>0</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91.7</v>
      </c>
      <c r="BR123" s="1027"/>
      <c r="BS123" s="1027"/>
      <c r="BT123" s="1027"/>
      <c r="BU123" s="1027"/>
      <c r="BV123" s="1027">
        <v>71.400000000000006</v>
      </c>
      <c r="BW123" s="1027"/>
      <c r="BX123" s="1027"/>
      <c r="BY123" s="1027"/>
      <c r="BZ123" s="1027"/>
      <c r="CA123" s="1027">
        <v>47.5</v>
      </c>
      <c r="CB123" s="1027"/>
      <c r="CC123" s="1027"/>
      <c r="CD123" s="1027"/>
      <c r="CE123" s="1027"/>
      <c r="CF123" s="1028"/>
      <c r="CG123" s="1029"/>
      <c r="CH123" s="1029"/>
      <c r="CI123" s="1029"/>
      <c r="CJ123" s="1030"/>
      <c r="CK123" s="1016"/>
      <c r="CL123" s="1017"/>
      <c r="CM123" s="1017"/>
      <c r="CN123" s="1017"/>
      <c r="CO123" s="1018"/>
      <c r="CP123" s="1007" t="s">
        <v>445</v>
      </c>
      <c r="CQ123" s="1008"/>
      <c r="CR123" s="1008"/>
      <c r="CS123" s="1008"/>
      <c r="CT123" s="1008"/>
      <c r="CU123" s="1008"/>
      <c r="CV123" s="1008"/>
      <c r="CW123" s="1008"/>
      <c r="CX123" s="1008"/>
      <c r="CY123" s="1008"/>
      <c r="CZ123" s="1008"/>
      <c r="DA123" s="1008"/>
      <c r="DB123" s="1008"/>
      <c r="DC123" s="1008"/>
      <c r="DD123" s="1008"/>
      <c r="DE123" s="1008"/>
      <c r="DF123" s="1009"/>
      <c r="DG123" s="958">
        <v>37279</v>
      </c>
      <c r="DH123" s="959"/>
      <c r="DI123" s="959"/>
      <c r="DJ123" s="959"/>
      <c r="DK123" s="960"/>
      <c r="DL123" s="961" t="s">
        <v>113</v>
      </c>
      <c r="DM123" s="959"/>
      <c r="DN123" s="959"/>
      <c r="DO123" s="959"/>
      <c r="DP123" s="960"/>
      <c r="DQ123" s="961" t="s">
        <v>113</v>
      </c>
      <c r="DR123" s="959"/>
      <c r="DS123" s="959"/>
      <c r="DT123" s="959"/>
      <c r="DU123" s="960"/>
      <c r="DV123" s="962" t="s">
        <v>113</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1797</v>
      </c>
      <c r="AB127" s="959"/>
      <c r="AC127" s="959"/>
      <c r="AD127" s="959"/>
      <c r="AE127" s="960"/>
      <c r="AF127" s="961">
        <v>495</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455</v>
      </c>
      <c r="AY127" s="887"/>
      <c r="AZ127" s="887"/>
      <c r="BA127" s="887"/>
      <c r="BB127" s="887"/>
      <c r="BC127" s="887"/>
      <c r="BD127" s="887"/>
      <c r="BE127" s="888"/>
      <c r="BF127" s="1041" t="s">
        <v>113</v>
      </c>
      <c r="BG127" s="1042"/>
      <c r="BH127" s="1042"/>
      <c r="BI127" s="1042"/>
      <c r="BJ127" s="1042"/>
      <c r="BK127" s="1042"/>
      <c r="BL127" s="1051"/>
      <c r="BM127" s="1041">
        <v>12.94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116455</v>
      </c>
      <c r="AB128" s="1090"/>
      <c r="AC128" s="1090"/>
      <c r="AD128" s="1090"/>
      <c r="AE128" s="1091"/>
      <c r="AF128" s="1092">
        <v>78753</v>
      </c>
      <c r="AG128" s="1090"/>
      <c r="AH128" s="1090"/>
      <c r="AI128" s="1090"/>
      <c r="AJ128" s="1091"/>
      <c r="AK128" s="1092">
        <v>47475</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113</v>
      </c>
      <c r="BG128" s="1067"/>
      <c r="BH128" s="1067"/>
      <c r="BI128" s="1067"/>
      <c r="BJ128" s="1067"/>
      <c r="BK128" s="1067"/>
      <c r="BL128" s="1068"/>
      <c r="BM128" s="1066">
        <v>17.940000000000001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13352790</v>
      </c>
      <c r="AB129" s="959"/>
      <c r="AC129" s="959"/>
      <c r="AD129" s="959"/>
      <c r="AE129" s="960"/>
      <c r="AF129" s="961">
        <v>13543338</v>
      </c>
      <c r="AG129" s="959"/>
      <c r="AH129" s="959"/>
      <c r="AI129" s="959"/>
      <c r="AJ129" s="960"/>
      <c r="AK129" s="961">
        <v>13087146</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13.1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3694977</v>
      </c>
      <c r="AB130" s="959"/>
      <c r="AC130" s="959"/>
      <c r="AD130" s="959"/>
      <c r="AE130" s="960"/>
      <c r="AF130" s="961">
        <v>3658519</v>
      </c>
      <c r="AG130" s="959"/>
      <c r="AH130" s="959"/>
      <c r="AI130" s="959"/>
      <c r="AJ130" s="960"/>
      <c r="AK130" s="961">
        <v>3674960</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47.5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9657813</v>
      </c>
      <c r="AB131" s="998"/>
      <c r="AC131" s="998"/>
      <c r="AD131" s="998"/>
      <c r="AE131" s="999"/>
      <c r="AF131" s="1000">
        <v>9884819</v>
      </c>
      <c r="AG131" s="998"/>
      <c r="AH131" s="998"/>
      <c r="AI131" s="998"/>
      <c r="AJ131" s="999"/>
      <c r="AK131" s="1000">
        <v>9412186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15.273551060000001</v>
      </c>
      <c r="AB132" s="1104"/>
      <c r="AC132" s="1104"/>
      <c r="AD132" s="1104"/>
      <c r="AE132" s="1105"/>
      <c r="AF132" s="1106">
        <v>12.36828919</v>
      </c>
      <c r="AG132" s="1104"/>
      <c r="AH132" s="1104"/>
      <c r="AI132" s="1104"/>
      <c r="AJ132" s="1105"/>
      <c r="AK132" s="1106">
        <v>11.80266731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15.5</v>
      </c>
      <c r="AB133" s="1111"/>
      <c r="AC133" s="1111"/>
      <c r="AD133" s="1111"/>
      <c r="AE133" s="1112"/>
      <c r="AF133" s="1110">
        <v>14.6</v>
      </c>
      <c r="AG133" s="1111"/>
      <c r="AH133" s="1111"/>
      <c r="AI133" s="1111"/>
      <c r="AJ133" s="1112"/>
      <c r="AK133" s="1110">
        <v>13.1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2423465</v>
      </c>
      <c r="L9" s="264">
        <v>94792</v>
      </c>
      <c r="M9" s="265">
        <v>84248</v>
      </c>
      <c r="N9" s="266">
        <v>12.5</v>
      </c>
    </row>
    <row r="10" spans="1:16">
      <c r="A10" s="248"/>
      <c r="B10" s="244"/>
      <c r="C10" s="244"/>
      <c r="D10" s="244"/>
      <c r="E10" s="244"/>
      <c r="F10" s="244"/>
      <c r="G10" s="1119" t="s">
        <v>477</v>
      </c>
      <c r="H10" s="1120"/>
      <c r="I10" s="1120"/>
      <c r="J10" s="1121"/>
      <c r="K10" s="267">
        <v>347516</v>
      </c>
      <c r="L10" s="268">
        <v>13593</v>
      </c>
      <c r="M10" s="269">
        <v>7169</v>
      </c>
      <c r="N10" s="270">
        <v>89.6</v>
      </c>
    </row>
    <row r="11" spans="1:16" ht="13.5" customHeight="1">
      <c r="A11" s="248"/>
      <c r="B11" s="244"/>
      <c r="C11" s="244"/>
      <c r="D11" s="244"/>
      <c r="E11" s="244"/>
      <c r="F11" s="244"/>
      <c r="G11" s="1119" t="s">
        <v>478</v>
      </c>
      <c r="H11" s="1120"/>
      <c r="I11" s="1120"/>
      <c r="J11" s="1121"/>
      <c r="K11" s="267">
        <v>386046</v>
      </c>
      <c r="L11" s="268">
        <v>15100</v>
      </c>
      <c r="M11" s="269">
        <v>9152</v>
      </c>
      <c r="N11" s="270">
        <v>65</v>
      </c>
    </row>
    <row r="12" spans="1:16" ht="13.5" customHeight="1">
      <c r="A12" s="248"/>
      <c r="B12" s="244"/>
      <c r="C12" s="244"/>
      <c r="D12" s="244"/>
      <c r="E12" s="244"/>
      <c r="F12" s="244"/>
      <c r="G12" s="1119" t="s">
        <v>479</v>
      </c>
      <c r="H12" s="1120"/>
      <c r="I12" s="1120"/>
      <c r="J12" s="1121"/>
      <c r="K12" s="267" t="s">
        <v>480</v>
      </c>
      <c r="L12" s="268" t="s">
        <v>480</v>
      </c>
      <c r="M12" s="269">
        <v>893</v>
      </c>
      <c r="N12" s="270" t="s">
        <v>480</v>
      </c>
    </row>
    <row r="13" spans="1:16" ht="13.5" customHeight="1">
      <c r="A13" s="248"/>
      <c r="B13" s="244"/>
      <c r="C13" s="244"/>
      <c r="D13" s="244"/>
      <c r="E13" s="244"/>
      <c r="F13" s="244"/>
      <c r="G13" s="1119" t="s">
        <v>481</v>
      </c>
      <c r="H13" s="1120"/>
      <c r="I13" s="1120"/>
      <c r="J13" s="1121"/>
      <c r="K13" s="267" t="s">
        <v>480</v>
      </c>
      <c r="L13" s="268" t="s">
        <v>480</v>
      </c>
      <c r="M13" s="269">
        <v>3</v>
      </c>
      <c r="N13" s="270" t="s">
        <v>480</v>
      </c>
    </row>
    <row r="14" spans="1:16" ht="13.5" customHeight="1">
      <c r="A14" s="248"/>
      <c r="B14" s="244"/>
      <c r="C14" s="244"/>
      <c r="D14" s="244"/>
      <c r="E14" s="244"/>
      <c r="F14" s="244"/>
      <c r="G14" s="1119" t="s">
        <v>482</v>
      </c>
      <c r="H14" s="1120"/>
      <c r="I14" s="1120"/>
      <c r="J14" s="1121"/>
      <c r="K14" s="267">
        <v>70545</v>
      </c>
      <c r="L14" s="268">
        <v>2759</v>
      </c>
      <c r="M14" s="269">
        <v>3652</v>
      </c>
      <c r="N14" s="270">
        <v>-24.5</v>
      </c>
    </row>
    <row r="15" spans="1:16" ht="13.5" customHeight="1">
      <c r="A15" s="248"/>
      <c r="B15" s="244"/>
      <c r="C15" s="244"/>
      <c r="D15" s="244"/>
      <c r="E15" s="244"/>
      <c r="F15" s="244"/>
      <c r="G15" s="1119" t="s">
        <v>483</v>
      </c>
      <c r="H15" s="1120"/>
      <c r="I15" s="1120"/>
      <c r="J15" s="1121"/>
      <c r="K15" s="267">
        <v>62965</v>
      </c>
      <c r="L15" s="268">
        <v>2463</v>
      </c>
      <c r="M15" s="269">
        <v>2134</v>
      </c>
      <c r="N15" s="270">
        <v>15.4</v>
      </c>
    </row>
    <row r="16" spans="1:16">
      <c r="A16" s="248"/>
      <c r="B16" s="244"/>
      <c r="C16" s="244"/>
      <c r="D16" s="244"/>
      <c r="E16" s="244"/>
      <c r="F16" s="244"/>
      <c r="G16" s="1122" t="s">
        <v>484</v>
      </c>
      <c r="H16" s="1123"/>
      <c r="I16" s="1123"/>
      <c r="J16" s="1124"/>
      <c r="K16" s="268">
        <v>-305808</v>
      </c>
      <c r="L16" s="268">
        <v>-11962</v>
      </c>
      <c r="M16" s="269">
        <v>-9248</v>
      </c>
      <c r="N16" s="270">
        <v>29.3</v>
      </c>
    </row>
    <row r="17" spans="1:16">
      <c r="A17" s="248"/>
      <c r="B17" s="244"/>
      <c r="C17" s="244"/>
      <c r="D17" s="244"/>
      <c r="E17" s="244"/>
      <c r="F17" s="244"/>
      <c r="G17" s="1122" t="s">
        <v>169</v>
      </c>
      <c r="H17" s="1123"/>
      <c r="I17" s="1123"/>
      <c r="J17" s="1124"/>
      <c r="K17" s="268">
        <v>2984729</v>
      </c>
      <c r="L17" s="268">
        <v>116746</v>
      </c>
      <c r="M17" s="269">
        <v>98003</v>
      </c>
      <c r="N17" s="270">
        <v>19.100000000000001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10.01</v>
      </c>
      <c r="L21" s="281">
        <v>9.39</v>
      </c>
      <c r="M21" s="282">
        <v>0.62</v>
      </c>
      <c r="N21" s="249"/>
      <c r="O21" s="283"/>
      <c r="P21" s="279"/>
    </row>
    <row r="22" spans="1:16" s="284" customFormat="1">
      <c r="A22" s="279"/>
      <c r="B22" s="249"/>
      <c r="C22" s="249"/>
      <c r="D22" s="249"/>
      <c r="E22" s="249"/>
      <c r="F22" s="249"/>
      <c r="G22" s="1114" t="s">
        <v>490</v>
      </c>
      <c r="H22" s="1115"/>
      <c r="I22" s="1115"/>
      <c r="J22" s="1116"/>
      <c r="K22" s="285">
        <v>95.8</v>
      </c>
      <c r="L22" s="286">
        <v>97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2972856</v>
      </c>
      <c r="L32" s="294">
        <v>116282</v>
      </c>
      <c r="M32" s="295">
        <v>64926</v>
      </c>
      <c r="N32" s="296">
        <v>79.099999999999994</v>
      </c>
    </row>
    <row r="33" spans="1:16" ht="13.5" customHeight="1">
      <c r="A33" s="248"/>
      <c r="B33" s="244"/>
      <c r="C33" s="244"/>
      <c r="D33" s="244"/>
      <c r="E33" s="244"/>
      <c r="F33" s="244"/>
      <c r="G33" s="1130" t="s">
        <v>494</v>
      </c>
      <c r="H33" s="1131"/>
      <c r="I33" s="1131"/>
      <c r="J33" s="1132"/>
      <c r="K33" s="294" t="s">
        <v>480</v>
      </c>
      <c r="L33" s="294" t="s">
        <v>480</v>
      </c>
      <c r="M33" s="295" t="s">
        <v>480</v>
      </c>
      <c r="N33" s="296" t="s">
        <v>480</v>
      </c>
    </row>
    <row r="34" spans="1:16" ht="27" customHeight="1">
      <c r="A34" s="248"/>
      <c r="B34" s="244"/>
      <c r="C34" s="244"/>
      <c r="D34" s="244"/>
      <c r="E34" s="244"/>
      <c r="F34" s="244"/>
      <c r="G34" s="1130" t="s">
        <v>495</v>
      </c>
      <c r="H34" s="1131"/>
      <c r="I34" s="1131"/>
      <c r="J34" s="1132"/>
      <c r="K34" s="294" t="s">
        <v>480</v>
      </c>
      <c r="L34" s="294" t="s">
        <v>480</v>
      </c>
      <c r="M34" s="295">
        <v>24</v>
      </c>
      <c r="N34" s="296" t="s">
        <v>480</v>
      </c>
    </row>
    <row r="35" spans="1:16" ht="27" customHeight="1">
      <c r="A35" s="248"/>
      <c r="B35" s="244"/>
      <c r="C35" s="244"/>
      <c r="D35" s="244"/>
      <c r="E35" s="244"/>
      <c r="F35" s="244"/>
      <c r="G35" s="1130" t="s">
        <v>496</v>
      </c>
      <c r="H35" s="1131"/>
      <c r="I35" s="1131"/>
      <c r="J35" s="1132"/>
      <c r="K35" s="294">
        <v>1324800</v>
      </c>
      <c r="L35" s="294">
        <v>51819</v>
      </c>
      <c r="M35" s="295">
        <v>18007</v>
      </c>
      <c r="N35" s="296">
        <v>187.8</v>
      </c>
    </row>
    <row r="36" spans="1:16" ht="27" customHeight="1">
      <c r="A36" s="248"/>
      <c r="B36" s="244"/>
      <c r="C36" s="244"/>
      <c r="D36" s="244"/>
      <c r="E36" s="244"/>
      <c r="F36" s="244"/>
      <c r="G36" s="1130" t="s">
        <v>497</v>
      </c>
      <c r="H36" s="1131"/>
      <c r="I36" s="1131"/>
      <c r="J36" s="1132"/>
      <c r="K36" s="294">
        <v>528758</v>
      </c>
      <c r="L36" s="294">
        <v>20682</v>
      </c>
      <c r="M36" s="295">
        <v>3275</v>
      </c>
      <c r="N36" s="296">
        <v>531.5</v>
      </c>
    </row>
    <row r="37" spans="1:16" ht="13.5" customHeight="1">
      <c r="A37" s="248"/>
      <c r="B37" s="244"/>
      <c r="C37" s="244"/>
      <c r="D37" s="244"/>
      <c r="E37" s="244"/>
      <c r="F37" s="244"/>
      <c r="G37" s="1130" t="s">
        <v>498</v>
      </c>
      <c r="H37" s="1131"/>
      <c r="I37" s="1131"/>
      <c r="J37" s="1132"/>
      <c r="K37" s="294">
        <v>6910</v>
      </c>
      <c r="L37" s="294">
        <v>270</v>
      </c>
      <c r="M37" s="295">
        <v>1233</v>
      </c>
      <c r="N37" s="296">
        <v>-78.099999999999994</v>
      </c>
    </row>
    <row r="38" spans="1:16" ht="27" customHeight="1">
      <c r="A38" s="248"/>
      <c r="B38" s="244"/>
      <c r="C38" s="244"/>
      <c r="D38" s="244"/>
      <c r="E38" s="244"/>
      <c r="F38" s="244"/>
      <c r="G38" s="1133" t="s">
        <v>499</v>
      </c>
      <c r="H38" s="1134"/>
      <c r="I38" s="1134"/>
      <c r="J38" s="1135"/>
      <c r="K38" s="297" t="s">
        <v>480</v>
      </c>
      <c r="L38" s="297" t="s">
        <v>480</v>
      </c>
      <c r="M38" s="298">
        <v>9</v>
      </c>
      <c r="N38" s="299" t="s">
        <v>480</v>
      </c>
      <c r="O38" s="293"/>
    </row>
    <row r="39" spans="1:16">
      <c r="A39" s="248"/>
      <c r="B39" s="244"/>
      <c r="C39" s="244"/>
      <c r="D39" s="244"/>
      <c r="E39" s="244"/>
      <c r="F39" s="244"/>
      <c r="G39" s="1133" t="s">
        <v>500</v>
      </c>
      <c r="H39" s="1134"/>
      <c r="I39" s="1134"/>
      <c r="J39" s="1135"/>
      <c r="K39" s="300">
        <v>-47475</v>
      </c>
      <c r="L39" s="300">
        <v>-1857</v>
      </c>
      <c r="M39" s="301">
        <v>-4280</v>
      </c>
      <c r="N39" s="302">
        <v>-56.6</v>
      </c>
      <c r="O39" s="293"/>
    </row>
    <row r="40" spans="1:16" ht="27" customHeight="1">
      <c r="A40" s="248"/>
      <c r="B40" s="244"/>
      <c r="C40" s="244"/>
      <c r="D40" s="244"/>
      <c r="E40" s="244"/>
      <c r="F40" s="244"/>
      <c r="G40" s="1130" t="s">
        <v>501</v>
      </c>
      <c r="H40" s="1131"/>
      <c r="I40" s="1131"/>
      <c r="J40" s="1132"/>
      <c r="K40" s="300">
        <v>-3674960</v>
      </c>
      <c r="L40" s="300">
        <v>-143744</v>
      </c>
      <c r="M40" s="301">
        <v>-56807</v>
      </c>
      <c r="N40" s="302">
        <v>153</v>
      </c>
      <c r="O40" s="293"/>
    </row>
    <row r="41" spans="1:16">
      <c r="A41" s="248"/>
      <c r="B41" s="244"/>
      <c r="C41" s="244"/>
      <c r="D41" s="244"/>
      <c r="E41" s="244"/>
      <c r="F41" s="244"/>
      <c r="G41" s="1136" t="s">
        <v>281</v>
      </c>
      <c r="H41" s="1137"/>
      <c r="I41" s="1137"/>
      <c r="J41" s="1138"/>
      <c r="K41" s="294">
        <v>1110889</v>
      </c>
      <c r="L41" s="300">
        <v>43452</v>
      </c>
      <c r="M41" s="301">
        <v>26387</v>
      </c>
      <c r="N41" s="302">
        <v>64.7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2576676</v>
      </c>
      <c r="J51" s="320">
        <v>94612</v>
      </c>
      <c r="K51" s="321">
        <v>-7.9</v>
      </c>
      <c r="L51" s="322">
        <v>78670</v>
      </c>
      <c r="M51" s="323">
        <v>3.1</v>
      </c>
      <c r="N51" s="324">
        <v>-11</v>
      </c>
    </row>
    <row r="52" spans="1:14">
      <c r="A52" s="248"/>
      <c r="B52" s="244"/>
      <c r="C52" s="244"/>
      <c r="D52" s="244"/>
      <c r="E52" s="244"/>
      <c r="F52" s="244"/>
      <c r="G52" s="325"/>
      <c r="H52" s="326" t="s">
        <v>512</v>
      </c>
      <c r="I52" s="327">
        <v>1660933</v>
      </c>
      <c r="J52" s="328">
        <v>60987</v>
      </c>
      <c r="K52" s="329">
        <v>18.5</v>
      </c>
      <c r="L52" s="330">
        <v>38094</v>
      </c>
      <c r="M52" s="331">
        <v>-7.3</v>
      </c>
      <c r="N52" s="332">
        <v>25.8</v>
      </c>
    </row>
    <row r="53" spans="1:14">
      <c r="A53" s="248"/>
      <c r="B53" s="244"/>
      <c r="C53" s="244"/>
      <c r="D53" s="244"/>
      <c r="E53" s="244"/>
      <c r="F53" s="244"/>
      <c r="G53" s="310" t="s">
        <v>513</v>
      </c>
      <c r="H53" s="311"/>
      <c r="I53" s="319">
        <v>2561644</v>
      </c>
      <c r="J53" s="320">
        <v>96042</v>
      </c>
      <c r="K53" s="321">
        <v>1.5</v>
      </c>
      <c r="L53" s="322">
        <v>67201</v>
      </c>
      <c r="M53" s="323">
        <v>-14.6</v>
      </c>
      <c r="N53" s="324">
        <v>16.100000000000001</v>
      </c>
    </row>
    <row r="54" spans="1:14">
      <c r="A54" s="248"/>
      <c r="B54" s="244"/>
      <c r="C54" s="244"/>
      <c r="D54" s="244"/>
      <c r="E54" s="244"/>
      <c r="F54" s="244"/>
      <c r="G54" s="325"/>
      <c r="H54" s="326" t="s">
        <v>512</v>
      </c>
      <c r="I54" s="327">
        <v>1849549</v>
      </c>
      <c r="J54" s="328">
        <v>69344</v>
      </c>
      <c r="K54" s="329">
        <v>13.7</v>
      </c>
      <c r="L54" s="330">
        <v>35210</v>
      </c>
      <c r="M54" s="331">
        <v>-7.6</v>
      </c>
      <c r="N54" s="332">
        <v>21.3</v>
      </c>
    </row>
    <row r="55" spans="1:14">
      <c r="A55" s="248"/>
      <c r="B55" s="244"/>
      <c r="C55" s="244"/>
      <c r="D55" s="244"/>
      <c r="E55" s="244"/>
      <c r="F55" s="244"/>
      <c r="G55" s="310" t="s">
        <v>514</v>
      </c>
      <c r="H55" s="311"/>
      <c r="I55" s="319">
        <v>1134549</v>
      </c>
      <c r="J55" s="320">
        <v>43241</v>
      </c>
      <c r="K55" s="321">
        <v>-55</v>
      </c>
      <c r="L55" s="322">
        <v>75709</v>
      </c>
      <c r="M55" s="323">
        <v>12.7</v>
      </c>
      <c r="N55" s="324">
        <v>-67.7</v>
      </c>
    </row>
    <row r="56" spans="1:14">
      <c r="A56" s="248"/>
      <c r="B56" s="244"/>
      <c r="C56" s="244"/>
      <c r="D56" s="244"/>
      <c r="E56" s="244"/>
      <c r="F56" s="244"/>
      <c r="G56" s="325"/>
      <c r="H56" s="326" t="s">
        <v>512</v>
      </c>
      <c r="I56" s="327">
        <v>688022</v>
      </c>
      <c r="J56" s="328">
        <v>26222</v>
      </c>
      <c r="K56" s="329">
        <v>-62.2</v>
      </c>
      <c r="L56" s="330">
        <v>35212</v>
      </c>
      <c r="M56" s="331">
        <v>0</v>
      </c>
      <c r="N56" s="332">
        <v>-62.2</v>
      </c>
    </row>
    <row r="57" spans="1:14">
      <c r="A57" s="248"/>
      <c r="B57" s="244"/>
      <c r="C57" s="244"/>
      <c r="D57" s="244"/>
      <c r="E57" s="244"/>
      <c r="F57" s="244"/>
      <c r="G57" s="310" t="s">
        <v>515</v>
      </c>
      <c r="H57" s="311"/>
      <c r="I57" s="319">
        <v>1058910</v>
      </c>
      <c r="J57" s="320">
        <v>40718</v>
      </c>
      <c r="K57" s="321">
        <v>-5.8</v>
      </c>
      <c r="L57" s="322">
        <v>90961</v>
      </c>
      <c r="M57" s="323">
        <v>20.100000000000001</v>
      </c>
      <c r="N57" s="324">
        <v>-25.9</v>
      </c>
    </row>
    <row r="58" spans="1:14">
      <c r="A58" s="248"/>
      <c r="B58" s="244"/>
      <c r="C58" s="244"/>
      <c r="D58" s="244"/>
      <c r="E58" s="244"/>
      <c r="F58" s="244"/>
      <c r="G58" s="325"/>
      <c r="H58" s="326" t="s">
        <v>512</v>
      </c>
      <c r="I58" s="327">
        <v>725807</v>
      </c>
      <c r="J58" s="328">
        <v>27909</v>
      </c>
      <c r="K58" s="329">
        <v>6.4</v>
      </c>
      <c r="L58" s="330">
        <v>37720</v>
      </c>
      <c r="M58" s="331">
        <v>7.1</v>
      </c>
      <c r="N58" s="332">
        <v>-0.7</v>
      </c>
    </row>
    <row r="59" spans="1:14">
      <c r="A59" s="248"/>
      <c r="B59" s="244"/>
      <c r="C59" s="244"/>
      <c r="D59" s="244"/>
      <c r="E59" s="244"/>
      <c r="F59" s="244"/>
      <c r="G59" s="310" t="s">
        <v>516</v>
      </c>
      <c r="H59" s="311"/>
      <c r="I59" s="319">
        <v>2463282</v>
      </c>
      <c r="J59" s="320">
        <v>96350</v>
      </c>
      <c r="K59" s="321">
        <v>136.6</v>
      </c>
      <c r="L59" s="322">
        <v>106614</v>
      </c>
      <c r="M59" s="323">
        <v>17.2</v>
      </c>
      <c r="N59" s="324">
        <v>119.4</v>
      </c>
    </row>
    <row r="60" spans="1:14">
      <c r="A60" s="248"/>
      <c r="B60" s="244"/>
      <c r="C60" s="244"/>
      <c r="D60" s="244"/>
      <c r="E60" s="244"/>
      <c r="F60" s="244"/>
      <c r="G60" s="325"/>
      <c r="H60" s="326" t="s">
        <v>512</v>
      </c>
      <c r="I60" s="333">
        <v>1468557</v>
      </c>
      <c r="J60" s="328">
        <v>57442</v>
      </c>
      <c r="K60" s="329">
        <v>105.8</v>
      </c>
      <c r="L60" s="330">
        <v>45545</v>
      </c>
      <c r="M60" s="331">
        <v>20.7</v>
      </c>
      <c r="N60" s="332">
        <v>85.1</v>
      </c>
    </row>
    <row r="61" spans="1:14">
      <c r="A61" s="248"/>
      <c r="B61" s="244"/>
      <c r="C61" s="244"/>
      <c r="D61" s="244"/>
      <c r="E61" s="244"/>
      <c r="F61" s="244"/>
      <c r="G61" s="310" t="s">
        <v>517</v>
      </c>
      <c r="H61" s="334"/>
      <c r="I61" s="335">
        <v>1959012</v>
      </c>
      <c r="J61" s="336">
        <v>74193</v>
      </c>
      <c r="K61" s="337">
        <v>13.9</v>
      </c>
      <c r="L61" s="338">
        <v>83831</v>
      </c>
      <c r="M61" s="339">
        <v>7.7</v>
      </c>
      <c r="N61" s="324">
        <v>6.2</v>
      </c>
    </row>
    <row r="62" spans="1:14">
      <c r="A62" s="248"/>
      <c r="B62" s="244"/>
      <c r="C62" s="244"/>
      <c r="D62" s="244"/>
      <c r="E62" s="244"/>
      <c r="F62" s="244"/>
      <c r="G62" s="325"/>
      <c r="H62" s="326" t="s">
        <v>512</v>
      </c>
      <c r="I62" s="327">
        <v>1278574</v>
      </c>
      <c r="J62" s="328">
        <v>48381</v>
      </c>
      <c r="K62" s="329">
        <v>16.399999999999999</v>
      </c>
      <c r="L62" s="330">
        <v>38356</v>
      </c>
      <c r="M62" s="331">
        <v>2.6</v>
      </c>
      <c r="N62" s="332">
        <v>13.8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13.68</v>
      </c>
      <c r="G47" s="12">
        <v>20.66</v>
      </c>
      <c r="H47" s="12">
        <v>26.93</v>
      </c>
      <c r="I47" s="12">
        <v>32.630000000000003</v>
      </c>
      <c r="J47" s="13">
        <v>39.64</v>
      </c>
    </row>
    <row r="48" spans="2:10" ht="57.75" customHeight="1">
      <c r="B48" s="14"/>
      <c r="C48" s="1141" t="s">
        <v>4</v>
      </c>
      <c r="D48" s="1141"/>
      <c r="E48" s="1142"/>
      <c r="F48" s="15">
        <v>6.18</v>
      </c>
      <c r="G48" s="16">
        <v>4.6500000000000004</v>
      </c>
      <c r="H48" s="16">
        <v>7.25</v>
      </c>
      <c r="I48" s="16">
        <v>6.79</v>
      </c>
      <c r="J48" s="17">
        <v>6.21</v>
      </c>
    </row>
    <row r="49" spans="2:10" ht="57.75" customHeight="1" thickBot="1">
      <c r="B49" s="18"/>
      <c r="C49" s="1143" t="s">
        <v>5</v>
      </c>
      <c r="D49" s="1143"/>
      <c r="E49" s="1144"/>
      <c r="F49" s="19">
        <v>10.8</v>
      </c>
      <c r="G49" s="20">
        <v>6.9</v>
      </c>
      <c r="H49" s="20">
        <v>11.31</v>
      </c>
      <c r="I49" s="20">
        <v>5.75</v>
      </c>
      <c r="J49" s="21">
        <v>15.13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v>6.18</v>
      </c>
      <c r="G34" s="33">
        <v>4.6399999999999997</v>
      </c>
      <c r="H34" s="33">
        <v>7.25</v>
      </c>
      <c r="I34" s="33">
        <v>6.78</v>
      </c>
      <c r="J34" s="34">
        <v>6.2</v>
      </c>
      <c r="K34" s="22"/>
      <c r="L34" s="22"/>
      <c r="M34" s="22"/>
      <c r="N34" s="22"/>
      <c r="O34" s="22"/>
      <c r="P34" s="22"/>
    </row>
    <row r="35" spans="1:16" ht="39" customHeight="1">
      <c r="A35" s="22"/>
      <c r="B35" s="35"/>
      <c r="C35" s="1145" t="s">
        <v>525</v>
      </c>
      <c r="D35" s="1146"/>
      <c r="E35" s="1147"/>
      <c r="F35" s="36">
        <v>3.89</v>
      </c>
      <c r="G35" s="37">
        <v>4.07</v>
      </c>
      <c r="H35" s="37">
        <v>4.49</v>
      </c>
      <c r="I35" s="37">
        <v>4.74</v>
      </c>
      <c r="J35" s="38">
        <v>5.45</v>
      </c>
      <c r="K35" s="22"/>
      <c r="L35" s="22"/>
      <c r="M35" s="22"/>
      <c r="N35" s="22"/>
      <c r="O35" s="22"/>
      <c r="P35" s="22"/>
    </row>
    <row r="36" spans="1:16" ht="39" customHeight="1">
      <c r="A36" s="22"/>
      <c r="B36" s="35"/>
      <c r="C36" s="1145" t="s">
        <v>526</v>
      </c>
      <c r="D36" s="1146"/>
      <c r="E36" s="1147"/>
      <c r="F36" s="36">
        <v>1.31</v>
      </c>
      <c r="G36" s="37">
        <v>1.49</v>
      </c>
      <c r="H36" s="37">
        <v>1.54</v>
      </c>
      <c r="I36" s="37">
        <v>1</v>
      </c>
      <c r="J36" s="38">
        <v>1.55</v>
      </c>
      <c r="K36" s="22"/>
      <c r="L36" s="22"/>
      <c r="M36" s="22"/>
      <c r="N36" s="22"/>
      <c r="O36" s="22"/>
      <c r="P36" s="22"/>
    </row>
    <row r="37" spans="1:16" ht="39" customHeight="1">
      <c r="A37" s="22"/>
      <c r="B37" s="35"/>
      <c r="C37" s="1145" t="s">
        <v>527</v>
      </c>
      <c r="D37" s="1146"/>
      <c r="E37" s="1147"/>
      <c r="F37" s="36">
        <v>0.1</v>
      </c>
      <c r="G37" s="37">
        <v>7.0000000000000007E-2</v>
      </c>
      <c r="H37" s="37">
        <v>0.16</v>
      </c>
      <c r="I37" s="37">
        <v>0.11</v>
      </c>
      <c r="J37" s="38">
        <v>0.17</v>
      </c>
      <c r="K37" s="22"/>
      <c r="L37" s="22"/>
      <c r="M37" s="22"/>
      <c r="N37" s="22"/>
      <c r="O37" s="22"/>
      <c r="P37" s="22"/>
    </row>
    <row r="38" spans="1:16" ht="39" customHeight="1">
      <c r="A38" s="22"/>
      <c r="B38" s="35"/>
      <c r="C38" s="1145" t="s">
        <v>528</v>
      </c>
      <c r="D38" s="1146"/>
      <c r="E38" s="1147"/>
      <c r="F38" s="36">
        <v>0.05</v>
      </c>
      <c r="G38" s="37">
        <v>0.05</v>
      </c>
      <c r="H38" s="37">
        <v>0.06</v>
      </c>
      <c r="I38" s="37">
        <v>0.05</v>
      </c>
      <c r="J38" s="38">
        <v>0.06</v>
      </c>
      <c r="K38" s="22"/>
      <c r="L38" s="22"/>
      <c r="M38" s="22"/>
      <c r="N38" s="22"/>
      <c r="O38" s="22"/>
      <c r="P38" s="22"/>
    </row>
    <row r="39" spans="1:16" ht="39" customHeight="1">
      <c r="A39" s="22"/>
      <c r="B39" s="35"/>
      <c r="C39" s="1145" t="s">
        <v>529</v>
      </c>
      <c r="D39" s="1146"/>
      <c r="E39" s="1147"/>
      <c r="F39" s="36">
        <v>0</v>
      </c>
      <c r="G39" s="37">
        <v>0</v>
      </c>
      <c r="H39" s="37">
        <v>0</v>
      </c>
      <c r="I39" s="37">
        <v>0</v>
      </c>
      <c r="J39" s="38">
        <v>0</v>
      </c>
      <c r="K39" s="22"/>
      <c r="L39" s="22"/>
      <c r="M39" s="22"/>
      <c r="N39" s="22"/>
      <c r="O39" s="22"/>
      <c r="P39" s="22"/>
    </row>
    <row r="40" spans="1:16" ht="39" customHeight="1">
      <c r="A40" s="22"/>
      <c r="B40" s="35"/>
      <c r="C40" s="1145" t="s">
        <v>530</v>
      </c>
      <c r="D40" s="1146"/>
      <c r="E40" s="1147"/>
      <c r="F40" s="36">
        <v>0</v>
      </c>
      <c r="G40" s="37">
        <v>0</v>
      </c>
      <c r="H40" s="37">
        <v>0</v>
      </c>
      <c r="I40" s="37">
        <v>0</v>
      </c>
      <c r="J40" s="38">
        <v>0</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533</v>
      </c>
      <c r="D43" s="1149"/>
      <c r="E43" s="1150"/>
      <c r="F43" s="41">
        <v>7.0000000000000007E-2</v>
      </c>
      <c r="G43" s="42">
        <v>0.08</v>
      </c>
      <c r="H43" s="42">
        <v>0.05</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3490</v>
      </c>
      <c r="L45" s="60">
        <v>3400</v>
      </c>
      <c r="M45" s="60">
        <v>3206</v>
      </c>
      <c r="N45" s="60">
        <v>3049</v>
      </c>
      <c r="O45" s="61">
        <v>2973</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v>10</v>
      </c>
      <c r="L47" s="64">
        <v>10</v>
      </c>
      <c r="M47" s="64">
        <v>3</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1337</v>
      </c>
      <c r="L48" s="64">
        <v>1455</v>
      </c>
      <c r="M48" s="64">
        <v>1523</v>
      </c>
      <c r="N48" s="64">
        <v>1422</v>
      </c>
      <c r="O48" s="65">
        <v>1325</v>
      </c>
      <c r="P48" s="48"/>
      <c r="Q48" s="48"/>
      <c r="R48" s="48"/>
      <c r="S48" s="48"/>
      <c r="T48" s="48"/>
      <c r="U48" s="48"/>
    </row>
    <row r="49" spans="1:21" ht="30.75" customHeight="1">
      <c r="A49" s="48"/>
      <c r="B49" s="1163"/>
      <c r="C49" s="1164"/>
      <c r="D49" s="62"/>
      <c r="E49" s="1155" t="s">
        <v>16</v>
      </c>
      <c r="F49" s="1155"/>
      <c r="G49" s="1155"/>
      <c r="H49" s="1155"/>
      <c r="I49" s="1155"/>
      <c r="J49" s="1156"/>
      <c r="K49" s="63">
        <v>673</v>
      </c>
      <c r="L49" s="64">
        <v>674</v>
      </c>
      <c r="M49" s="64">
        <v>545</v>
      </c>
      <c r="N49" s="64">
        <v>482</v>
      </c>
      <c r="O49" s="65">
        <v>529</v>
      </c>
      <c r="P49" s="48"/>
      <c r="Q49" s="48"/>
      <c r="R49" s="48"/>
      <c r="S49" s="48"/>
      <c r="T49" s="48"/>
      <c r="U49" s="48"/>
    </row>
    <row r="50" spans="1:21" ht="30.75" customHeight="1">
      <c r="A50" s="48"/>
      <c r="B50" s="1163"/>
      <c r="C50" s="1164"/>
      <c r="D50" s="62"/>
      <c r="E50" s="1155" t="s">
        <v>17</v>
      </c>
      <c r="F50" s="1155"/>
      <c r="G50" s="1155"/>
      <c r="H50" s="1155"/>
      <c r="I50" s="1155"/>
      <c r="J50" s="1156"/>
      <c r="K50" s="63">
        <v>10</v>
      </c>
      <c r="L50" s="64">
        <v>7</v>
      </c>
      <c r="M50" s="64">
        <v>9</v>
      </c>
      <c r="N50" s="64">
        <v>7</v>
      </c>
      <c r="O50" s="65">
        <v>7</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4041</v>
      </c>
      <c r="L52" s="64">
        <v>3986</v>
      </c>
      <c r="M52" s="64">
        <v>3812</v>
      </c>
      <c r="N52" s="64">
        <v>3738</v>
      </c>
      <c r="O52" s="65">
        <v>3722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1479</v>
      </c>
      <c r="L53" s="69">
        <v>1560</v>
      </c>
      <c r="M53" s="69">
        <v>1474</v>
      </c>
      <c r="N53" s="69">
        <v>1222</v>
      </c>
      <c r="O53" s="70">
        <v>1112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ModifiedBy>養父市</cp:lastModifiedBy>
  <cp:lastPrinted>2016-04-15T02:26:17Z</cp:lastPrinted>
  <dcterms:created xsi:type="dcterms:W3CDTF">2016-02-15T01:48:38Z</dcterms:created>
  <dcterms:modified xsi:type="dcterms:W3CDTF">2017-03-10T04:54:42Z</dcterms:modified>
</cp:coreProperties>
</file>